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LANDISK-A\public\1-1確認申請データ\2_確認検査書式\20260101仮使用認定申請書\"/>
    </mc:Choice>
  </mc:AlternateContent>
  <xr:revisionPtr revIDLastSave="0" documentId="13_ncr:1_{0ABD9B79-2668-49E3-82D3-939CCA7792F7}" xr6:coauthVersionLast="47" xr6:coauthVersionMax="47" xr10:uidLastSave="{00000000-0000-0000-0000-000000000000}"/>
  <bookViews>
    <workbookView xWindow="-120" yWindow="-120" windowWidth="29040" windowHeight="15720" tabRatio="837" xr2:uid="{00000000-000D-0000-FFFF-FFFF00000000}"/>
  </bookViews>
  <sheets>
    <sheet name="初期画面" sheetId="36" r:id="rId1"/>
    <sheet name="電申申込書" sheetId="86" r:id="rId2"/>
    <sheet name="郵送先" sheetId="87" r:id="rId3"/>
    <sheet name="連絡先" sheetId="72" r:id="rId4"/>
    <sheet name="委任状" sheetId="44" r:id="rId5"/>
    <sheet name="第一面" sheetId="1" r:id="rId6"/>
    <sheet name="第二面" sheetId="12" r:id="rId7"/>
    <sheet name="第二面 -2" sheetId="16" r:id="rId8"/>
    <sheet name="注意" sheetId="52" r:id="rId9"/>
    <sheet name="→TKCデータ用" sheetId="35" r:id="rId10"/>
    <sheet name="建築物データ" sheetId="32" r:id="rId11"/>
    <sheet name="ゲスト登録" sheetId="85" r:id="rId12"/>
  </sheets>
  <definedNames>
    <definedName name="_xlnm.Print_Area" localSheetId="4">委任状!$A$1:$AE$50</definedName>
    <definedName name="_xlnm.Print_Area" localSheetId="0">初期画面!$A$1:$AA$53</definedName>
    <definedName name="_xlnm.Print_Area" localSheetId="5">第一面!$A$1:$AE$50</definedName>
    <definedName name="_xlnm.Print_Area" localSheetId="6">第二面!$A$1:$AE$40</definedName>
    <definedName name="_xlnm.Print_Area" localSheetId="7">'第二面 -2'!$A$1:$AD$44</definedName>
    <definedName name="_xlnm.Print_Area" localSheetId="1">電申申込書!$A$1:$Z$26</definedName>
    <definedName name="_xlnm.Print_Area" localSheetId="2">郵送先!$A$7:$Y$11</definedName>
    <definedName name="_xlnm.Print_Area" localSheetId="3">連絡先!$A$2:$Y$51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72" l="1"/>
  <c r="L2" i="32"/>
  <c r="Y2" i="32"/>
  <c r="X2" i="32"/>
  <c r="W2" i="32"/>
  <c r="AM2" i="32"/>
  <c r="AL2" i="32"/>
  <c r="AJ2" i="32"/>
  <c r="AI2" i="32"/>
  <c r="AF2" i="32"/>
  <c r="AE2" i="32"/>
  <c r="AS2" i="32"/>
  <c r="AR2" i="32"/>
  <c r="AQ2" i="32"/>
  <c r="AP2" i="32"/>
  <c r="AO2" i="32"/>
  <c r="K2" i="32"/>
  <c r="AA34" i="12"/>
  <c r="Y34" i="12"/>
  <c r="W34" i="12"/>
  <c r="K34" i="12"/>
  <c r="O34" i="12"/>
  <c r="M34" i="12"/>
  <c r="Q21" i="12"/>
  <c r="O21" i="12"/>
  <c r="M21" i="12"/>
  <c r="Q38" i="1"/>
  <c r="B38" i="1"/>
  <c r="EF2" i="32"/>
  <c r="GA2" i="32"/>
  <c r="E6" i="85"/>
  <c r="D6" i="85"/>
  <c r="C6" i="85"/>
  <c r="A6" i="85"/>
  <c r="E5" i="85"/>
  <c r="D5" i="85"/>
  <c r="C5" i="85"/>
  <c r="A5" i="85"/>
  <c r="E4" i="85"/>
  <c r="D4" i="85"/>
  <c r="C4" i="85"/>
  <c r="A4" i="85"/>
  <c r="E3" i="85"/>
  <c r="D3" i="85"/>
  <c r="C3" i="85"/>
  <c r="A3" i="85"/>
  <c r="E2" i="85"/>
  <c r="D2" i="85"/>
  <c r="C2" i="85"/>
  <c r="A2" i="85"/>
  <c r="FJ2" i="32"/>
  <c r="FI2" i="32"/>
  <c r="FH2" i="32"/>
  <c r="FG2" i="32"/>
  <c r="FF2" i="32"/>
  <c r="FE2" i="32"/>
  <c r="FC2" i="32"/>
  <c r="FB2" i="32"/>
  <c r="EX2" i="32"/>
  <c r="EV2" i="32"/>
  <c r="EU2" i="32"/>
  <c r="ET2" i="32"/>
  <c r="ER2" i="32"/>
  <c r="EW2" i="32"/>
  <c r="EN2" i="32"/>
  <c r="EM2" i="32"/>
  <c r="EL2" i="32"/>
  <c r="FK2" i="32"/>
  <c r="FN2" i="32"/>
  <c r="FV2" i="32"/>
  <c r="FU2" i="32"/>
  <c r="FT2" i="32"/>
  <c r="FS2" i="32"/>
  <c r="V7" i="86"/>
  <c r="V4" i="86"/>
  <c r="H29" i="44"/>
  <c r="O33" i="12"/>
  <c r="M33" i="12"/>
  <c r="K33" i="12"/>
  <c r="E41" i="1"/>
  <c r="W35" i="1"/>
  <c r="U35" i="1"/>
  <c r="S35" i="1"/>
  <c r="S41" i="1"/>
  <c r="H35" i="1"/>
  <c r="F35" i="1"/>
  <c r="C35" i="1"/>
  <c r="IR2" i="32"/>
  <c r="IQ2" i="32"/>
  <c r="IP2" i="32"/>
  <c r="DD2" i="32"/>
  <c r="DC2" i="32"/>
  <c r="DA2" i="32"/>
  <c r="CZ2" i="32"/>
  <c r="CW2" i="32"/>
  <c r="CV2" i="32"/>
  <c r="T2" i="72"/>
  <c r="Y18" i="1"/>
  <c r="AA18" i="1"/>
  <c r="AU77" i="12"/>
  <c r="AU76" i="12"/>
  <c r="AU75" i="12"/>
  <c r="AU74" i="12"/>
  <c r="AU73" i="12"/>
  <c r="AU72" i="12"/>
  <c r="AU71" i="12"/>
  <c r="AU70" i="12"/>
  <c r="AU69" i="12"/>
  <c r="AU68" i="12"/>
  <c r="G55" i="32"/>
  <c r="G54" i="32"/>
  <c r="G53" i="32"/>
  <c r="G52" i="32"/>
  <c r="G51" i="32"/>
  <c r="G50" i="32"/>
  <c r="AT77" i="12"/>
  <c r="AS77" i="12"/>
  <c r="AR77" i="12"/>
  <c r="AQ77" i="12"/>
  <c r="AP77" i="12"/>
  <c r="AO77" i="12"/>
  <c r="AN77" i="12"/>
  <c r="AM77" i="12"/>
  <c r="AL77" i="12"/>
  <c r="AK77" i="12"/>
  <c r="AJ77" i="12"/>
  <c r="AI77" i="12"/>
  <c r="AT76" i="12"/>
  <c r="AS76" i="12"/>
  <c r="AR76" i="12"/>
  <c r="AQ76" i="12"/>
  <c r="AP76" i="12"/>
  <c r="AO76" i="12"/>
  <c r="AM76" i="12"/>
  <c r="AN76" i="12"/>
  <c r="AL76" i="12"/>
  <c r="AK76" i="12"/>
  <c r="AJ76" i="12"/>
  <c r="AI76" i="12"/>
  <c r="AT75" i="12"/>
  <c r="AS75" i="12"/>
  <c r="AR75" i="12"/>
  <c r="AQ75" i="12"/>
  <c r="AP75" i="12"/>
  <c r="AO75" i="12"/>
  <c r="AN75" i="12"/>
  <c r="AM75" i="12"/>
  <c r="AL75" i="12"/>
  <c r="AK75" i="12"/>
  <c r="AJ75" i="12"/>
  <c r="AI75" i="12"/>
  <c r="AT74" i="12"/>
  <c r="AS74" i="12"/>
  <c r="AR74" i="12"/>
  <c r="AQ74" i="12"/>
  <c r="AP74" i="12"/>
  <c r="AO74" i="12"/>
  <c r="AN74" i="12"/>
  <c r="AM74" i="12"/>
  <c r="AL74" i="12"/>
  <c r="AK74" i="12"/>
  <c r="AJ74" i="12"/>
  <c r="AI74" i="12"/>
  <c r="AT73" i="12"/>
  <c r="AS73" i="12"/>
  <c r="AR73" i="12"/>
  <c r="AQ73" i="12"/>
  <c r="AP73" i="12"/>
  <c r="AO73" i="12"/>
  <c r="AN73" i="12"/>
  <c r="AM73" i="12"/>
  <c r="AL73" i="12"/>
  <c r="AK73" i="12"/>
  <c r="AJ73" i="12"/>
  <c r="AI73" i="12"/>
  <c r="AT72" i="12"/>
  <c r="AS72" i="12"/>
  <c r="AR72" i="12"/>
  <c r="AQ72" i="12"/>
  <c r="AP72" i="12"/>
  <c r="AO72" i="12"/>
  <c r="AN72" i="12"/>
  <c r="AM72" i="12"/>
  <c r="AL72" i="12"/>
  <c r="AK72" i="12"/>
  <c r="AJ72" i="12"/>
  <c r="AI72" i="12"/>
  <c r="AT71" i="12"/>
  <c r="AS71" i="12"/>
  <c r="AR71" i="12"/>
  <c r="AQ71" i="12"/>
  <c r="AP71" i="12"/>
  <c r="AO71" i="12"/>
  <c r="AN71" i="12"/>
  <c r="AM71" i="12"/>
  <c r="AL71" i="12"/>
  <c r="AK71" i="12"/>
  <c r="AJ71" i="12"/>
  <c r="AI71" i="12"/>
  <c r="AT70" i="12"/>
  <c r="AS70" i="12"/>
  <c r="AR70" i="12"/>
  <c r="AQ70" i="12"/>
  <c r="AP70" i="12"/>
  <c r="AO70" i="12"/>
  <c r="AN70" i="12"/>
  <c r="AM70" i="12"/>
  <c r="AL70" i="12"/>
  <c r="AK70" i="12"/>
  <c r="AJ70" i="12"/>
  <c r="AI70" i="12"/>
  <c r="AT69" i="12"/>
  <c r="AS69" i="12"/>
  <c r="AR69" i="12"/>
  <c r="AQ69" i="12"/>
  <c r="AP69" i="12"/>
  <c r="AO69" i="12"/>
  <c r="AN69" i="12"/>
  <c r="AM69" i="12"/>
  <c r="AL69" i="12"/>
  <c r="AL68" i="12"/>
  <c r="AK69" i="12"/>
  <c r="AJ69" i="12"/>
  <c r="AI69" i="12"/>
  <c r="AT68" i="12"/>
  <c r="AS68" i="12"/>
  <c r="AR68" i="12"/>
  <c r="AQ68" i="12"/>
  <c r="AP68" i="12"/>
  <c r="AO68" i="12"/>
  <c r="AN68" i="12"/>
  <c r="AM68" i="12"/>
  <c r="AK68" i="12"/>
  <c r="AJ68" i="12"/>
  <c r="AI68" i="12"/>
  <c r="P45" i="44"/>
  <c r="H27" i="44"/>
  <c r="CP31" i="32"/>
  <c r="AC18" i="1"/>
  <c r="K14" i="12"/>
  <c r="K12" i="12"/>
  <c r="P48" i="44" l="1"/>
  <c r="M35" i="44"/>
  <c r="M33" i="44"/>
  <c r="M31" i="44"/>
  <c r="F10"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C19" authorId="0" shapeId="0" xr:uid="{00000000-0006-0000-0100-000001000000}">
      <text>
        <r>
          <rPr>
            <b/>
            <sz val="9"/>
            <color indexed="81"/>
            <rFont val="MS P ゴシック"/>
            <family val="3"/>
            <charset val="128"/>
          </rPr>
          <t>ゲスト登録を希望する場合は、
○○（ゲスト）
を選択してください。
ゲストにについては右の（注）を参照ください。</t>
        </r>
      </text>
    </comment>
    <comment ref="C20" authorId="0" shapeId="0" xr:uid="{00000000-0006-0000-0100-000002000000}">
      <text>
        <r>
          <rPr>
            <b/>
            <sz val="9"/>
            <color indexed="81"/>
            <rFont val="MS P ゴシック"/>
            <family val="3"/>
            <charset val="128"/>
          </rPr>
          <t>ゲスト登録を希望する場合は、
○○（ゲスト）
を選択してください。
ゲストにについては右の（注）を参照ください。</t>
        </r>
      </text>
    </comment>
    <comment ref="C21" authorId="0" shapeId="0" xr:uid="{00000000-0006-0000-0100-000003000000}">
      <text>
        <r>
          <rPr>
            <b/>
            <sz val="9"/>
            <color indexed="81"/>
            <rFont val="MS P ゴシック"/>
            <family val="3"/>
            <charset val="128"/>
          </rPr>
          <t>ゲスト登録を希望する場合は、
○○（ゲスト）
を選択してください。
ゲストにについては右の（注）を参照ください。</t>
        </r>
      </text>
    </comment>
    <comment ref="C22" authorId="0" shapeId="0" xr:uid="{00000000-0006-0000-0100-000004000000}">
      <text>
        <r>
          <rPr>
            <b/>
            <sz val="9"/>
            <color indexed="81"/>
            <rFont val="MS P ゴシック"/>
            <family val="3"/>
            <charset val="128"/>
          </rPr>
          <t>ゲスト登録を希望する場合は、
○○（ゲスト）
を選択してください。
ゲストにについては右の（注）を参照ください。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S11" authorId="0" shapeId="0" xr:uid="{00000000-0006-0000-0200-000001000000}">
      <text>
        <r>
          <rPr>
            <b/>
            <sz val="9"/>
            <color indexed="81"/>
            <rFont val="MS P ゴシック"/>
            <family val="3"/>
            <charset val="128"/>
          </rPr>
          <t>ハイフンはつけなくて結構です。</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S24" authorId="0" shapeId="0" xr:uid="{00000000-0006-0000-0300-000001000000}">
      <text>
        <r>
          <rPr>
            <b/>
            <sz val="9"/>
            <color indexed="81"/>
            <rFont val="MS P ゴシック"/>
            <family val="3"/>
            <charset val="128"/>
          </rPr>
          <t>ハイフンはつけなくて結構です。</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P48" authorId="0" shapeId="0" xr:uid="{00000000-0006-0000-0400-000001000000}">
      <text>
        <r>
          <rPr>
            <sz val="9"/>
            <color indexed="81"/>
            <rFont val="MS P ゴシック"/>
            <family val="3"/>
            <charset val="128"/>
          </rPr>
          <t xml:space="preserve">うまく配置されない場合は手入力してください。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uotori</author>
  </authors>
  <commentList>
    <comment ref="K6" authorId="0" shapeId="0" xr:uid="{00000000-0006-0000-0800-000001000000}">
      <text>
        <r>
          <rPr>
            <b/>
            <sz val="9"/>
            <color indexed="81"/>
            <rFont val="ＭＳ Ｐゴシック"/>
            <family val="3"/>
            <charset val="128"/>
          </rPr>
          <t>ハイフンはつけなくて結構です</t>
        </r>
      </text>
    </comment>
    <comment ref="K15" authorId="0" shapeId="0" xr:uid="{00000000-0006-0000-0800-000002000000}">
      <text>
        <r>
          <rPr>
            <b/>
            <sz val="9"/>
            <color indexed="81"/>
            <rFont val="ＭＳ Ｐゴシック"/>
            <family val="3"/>
            <charset val="128"/>
          </rPr>
          <t>ハイフンはつけなくて結構です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uotori</author>
  </authors>
  <commentList>
    <comment ref="H6" authorId="0" shapeId="0" xr:uid="{00000000-0006-0000-0900-000001000000}">
      <text>
        <r>
          <rPr>
            <b/>
            <sz val="9"/>
            <color indexed="81"/>
            <rFont val="ＭＳ Ｐゴシック"/>
            <family val="3"/>
            <charset val="128"/>
          </rPr>
          <t>ハイフンはつけなくて結構です</t>
        </r>
      </text>
    </comment>
    <comment ref="H13" authorId="0" shapeId="0" xr:uid="{00000000-0006-0000-0900-000002000000}">
      <text>
        <r>
          <rPr>
            <b/>
            <sz val="9"/>
            <color indexed="81"/>
            <rFont val="ＭＳ Ｐゴシック"/>
            <family val="3"/>
            <charset val="128"/>
          </rPr>
          <t>ハイフンはつけなくて結構です</t>
        </r>
      </text>
    </comment>
    <comment ref="H20" authorId="0" shapeId="0" xr:uid="{00000000-0006-0000-0900-000003000000}">
      <text>
        <r>
          <rPr>
            <b/>
            <sz val="9"/>
            <color indexed="81"/>
            <rFont val="ＭＳ Ｐゴシック"/>
            <family val="3"/>
            <charset val="128"/>
          </rPr>
          <t>ハイフンはつけなくて結構です</t>
        </r>
      </text>
    </comment>
    <comment ref="H27" authorId="0" shapeId="0" xr:uid="{00000000-0006-0000-0900-000004000000}">
      <text>
        <r>
          <rPr>
            <b/>
            <sz val="9"/>
            <color indexed="81"/>
            <rFont val="ＭＳ Ｐゴシック"/>
            <family val="3"/>
            <charset val="128"/>
          </rPr>
          <t>ハイフンはつけなくて結構です</t>
        </r>
      </text>
    </comment>
    <comment ref="H34" authorId="0" shapeId="0" xr:uid="{00000000-0006-0000-0900-000005000000}">
      <text>
        <r>
          <rPr>
            <b/>
            <sz val="9"/>
            <color indexed="81"/>
            <rFont val="ＭＳ Ｐゴシック"/>
            <family val="3"/>
            <charset val="128"/>
          </rPr>
          <t>ハイフンはつけなくて結構です</t>
        </r>
      </text>
    </comment>
    <comment ref="H41" authorId="0" shapeId="0" xr:uid="{00000000-0006-0000-0900-000006000000}">
      <text>
        <r>
          <rPr>
            <b/>
            <sz val="9"/>
            <color indexed="81"/>
            <rFont val="ＭＳ Ｐゴシック"/>
            <family val="3"/>
            <charset val="128"/>
          </rPr>
          <t>ハイフンはつけなくて結構です</t>
        </r>
      </text>
    </comment>
  </commentList>
</comments>
</file>

<file path=xl/sharedStrings.xml><?xml version="1.0" encoding="utf-8"?>
<sst xmlns="http://schemas.openxmlformats.org/spreadsheetml/2006/main" count="755" uniqueCount="510">
  <si>
    <t>※　受　付　欄</t>
  </si>
  <si>
    <t>日</t>
    <rPh sb="0" eb="1">
      <t>ヒ</t>
    </rPh>
    <phoneticPr fontId="2"/>
  </si>
  <si>
    <t>月</t>
    <rPh sb="0" eb="1">
      <t>ガツ</t>
    </rPh>
    <phoneticPr fontId="2"/>
  </si>
  <si>
    <t>年</t>
    <rPh sb="0" eb="1">
      <t>ネン</t>
    </rPh>
    <phoneticPr fontId="2"/>
  </si>
  <si>
    <t>号</t>
    <rPh sb="0" eb="1">
      <t>ゴウ</t>
    </rPh>
    <phoneticPr fontId="2"/>
  </si>
  <si>
    <t>（第二面）</t>
  </si>
  <si>
    <t>　【ｲ．氏名のﾌﾘｶﾞﾅ】</t>
  </si>
  <si>
    <t>　【ﾛ．氏名】</t>
  </si>
  <si>
    <t>　【ﾊ．郵便番号】</t>
  </si>
  <si>
    <t>　【ﾎ．電話番号】</t>
  </si>
  <si>
    <t>【2．代理者】</t>
  </si>
  <si>
    <t>　【ﾆ．郵便番号】</t>
  </si>
  <si>
    <t>　【ﾎ．所在地】</t>
  </si>
  <si>
    <t>　【ﾍ．電話番号】</t>
  </si>
  <si>
    <t>□</t>
  </si>
  <si>
    <t>日</t>
    <rPh sb="0" eb="1">
      <t>ニチ</t>
    </rPh>
    <phoneticPr fontId="2"/>
  </si>
  <si>
    <t>記</t>
    <rPh sb="0" eb="1">
      <t>キ</t>
    </rPh>
    <phoneticPr fontId="2"/>
  </si>
  <si>
    <t>　【ﾆ．住所】</t>
  </si>
  <si>
    <t>(</t>
    <phoneticPr fontId="2"/>
  </si>
  <si>
    <t>)建築士(</t>
    <phoneticPr fontId="2"/>
  </si>
  <si>
    <t>)建築士事務所(</t>
    <phoneticPr fontId="2"/>
  </si>
  <si>
    <t>)知事登録第</t>
    <phoneticPr fontId="2"/>
  </si>
  <si>
    <t>(</t>
    <phoneticPr fontId="2"/>
  </si>
  <si>
    <t>）登録第</t>
    <phoneticPr fontId="2"/>
  </si>
  <si>
    <t>　【ｲ．資格】</t>
    <phoneticPr fontId="2"/>
  </si>
  <si>
    <t>　【ﾊ．建築士事務所名】</t>
    <phoneticPr fontId="2"/>
  </si>
  <si>
    <t>（第一面）</t>
    <phoneticPr fontId="2"/>
  </si>
  <si>
    <t>申請者氏名</t>
    <phoneticPr fontId="2"/>
  </si>
  <si>
    <t>第　</t>
    <phoneticPr fontId="2"/>
  </si>
  <si>
    <t>第　</t>
    <phoneticPr fontId="2"/>
  </si>
  <si>
    <t/>
  </si>
  <si>
    <t>意  匠  担  当</t>
    <phoneticPr fontId="2"/>
  </si>
  <si>
    <t>※印の項目については必ずご記入をお願いします。</t>
    <phoneticPr fontId="2"/>
  </si>
  <si>
    <t>※物  件  名</t>
  </si>
  <si>
    <t>申請書</t>
  </si>
  <si>
    <t>事前連絡先記入シート</t>
  </si>
  <si>
    <t>東京都</t>
    <rPh sb="0" eb="3">
      <t>トウキョウト</t>
    </rPh>
    <phoneticPr fontId="2"/>
  </si>
  <si>
    <t>郵便番号</t>
    <rPh sb="0" eb="2">
      <t>ユウビン</t>
    </rPh>
    <rPh sb="2" eb="4">
      <t>バンゴウ</t>
    </rPh>
    <phoneticPr fontId="2"/>
  </si>
  <si>
    <t>↑</t>
    <phoneticPr fontId="2"/>
  </si>
  <si>
    <t>メールアドレス：</t>
    <phoneticPr fontId="2"/>
  </si>
  <si>
    <t>※下記をクリックすると各ページにリンクします。</t>
    <rPh sb="1" eb="3">
      <t>カキ</t>
    </rPh>
    <rPh sb="11" eb="12">
      <t>カク</t>
    </rPh>
    <phoneticPr fontId="2"/>
  </si>
  <si>
    <t>適判</t>
    <rPh sb="0" eb="2">
      <t>テキハン</t>
    </rPh>
    <phoneticPr fontId="2"/>
  </si>
  <si>
    <t>代表名</t>
  </si>
  <si>
    <t>理事長　橋本　公博</t>
  </si>
  <si>
    <t>理事長　井上　俊之</t>
  </si>
  <si>
    <t>代表取締役　山﨑　哲</t>
  </si>
  <si>
    <t>代表取締役 山田 耕藏</t>
  </si>
  <si>
    <t>代表取締役社長　金谷　輝範</t>
  </si>
  <si>
    <t>代表取締役　吉川　充</t>
  </si>
  <si>
    <t>代表取締役　藤田　孝行</t>
  </si>
  <si>
    <t>埼玉県</t>
    <rPh sb="0" eb="3">
      <t>サイタマケン</t>
    </rPh>
    <phoneticPr fontId="2"/>
  </si>
  <si>
    <t>神奈川県</t>
    <rPh sb="0" eb="4">
      <t>カナガワケン</t>
    </rPh>
    <phoneticPr fontId="2"/>
  </si>
  <si>
    <t>千葉県</t>
    <rPh sb="0" eb="3">
      <t>チバケン</t>
    </rPh>
    <phoneticPr fontId="2"/>
  </si>
  <si>
    <t>群馬県</t>
    <rPh sb="0" eb="2">
      <t>グンマ</t>
    </rPh>
    <rPh sb="2" eb="3">
      <t>ケン</t>
    </rPh>
    <phoneticPr fontId="2"/>
  </si>
  <si>
    <t>栃木県</t>
    <rPh sb="0" eb="3">
      <t>トチギケン</t>
    </rPh>
    <phoneticPr fontId="2"/>
  </si>
  <si>
    <t>茨城県</t>
    <rPh sb="0" eb="2">
      <t>イバラキ</t>
    </rPh>
    <rPh sb="2" eb="3">
      <t>ケン</t>
    </rPh>
    <phoneticPr fontId="2"/>
  </si>
  <si>
    <t>北海道</t>
    <rPh sb="0" eb="3">
      <t>ホッカイドウ</t>
    </rPh>
    <phoneticPr fontId="2"/>
  </si>
  <si>
    <t>青森県</t>
    <rPh sb="0" eb="3">
      <t>アオモリケン</t>
    </rPh>
    <phoneticPr fontId="2"/>
  </si>
  <si>
    <t>岩手県</t>
    <rPh sb="0" eb="3">
      <t>イワテケン</t>
    </rPh>
    <phoneticPr fontId="2"/>
  </si>
  <si>
    <t>秋田県</t>
    <rPh sb="0" eb="3">
      <t>アキタケン</t>
    </rPh>
    <phoneticPr fontId="2"/>
  </si>
  <si>
    <t>宮城県</t>
    <rPh sb="0" eb="3">
      <t>ミヤギケン</t>
    </rPh>
    <phoneticPr fontId="2"/>
  </si>
  <si>
    <t>山形県</t>
    <rPh sb="0" eb="3">
      <t>ヤマガタケン</t>
    </rPh>
    <phoneticPr fontId="2"/>
  </si>
  <si>
    <t>福島県</t>
    <rPh sb="0" eb="3">
      <t>フクシマケン</t>
    </rPh>
    <phoneticPr fontId="2"/>
  </si>
  <si>
    <t>新潟県</t>
    <rPh sb="0" eb="3">
      <t>ニイガタケン</t>
    </rPh>
    <phoneticPr fontId="2"/>
  </si>
  <si>
    <t>山梨県</t>
    <rPh sb="0" eb="3">
      <t>ヤマナシケン</t>
    </rPh>
    <phoneticPr fontId="2"/>
  </si>
  <si>
    <t>長野県</t>
    <rPh sb="0" eb="3">
      <t>ナガノケン</t>
    </rPh>
    <phoneticPr fontId="2"/>
  </si>
  <si>
    <t>富山県</t>
    <rPh sb="0" eb="3">
      <t>トヤマケン</t>
    </rPh>
    <phoneticPr fontId="2"/>
  </si>
  <si>
    <t>石川県</t>
    <rPh sb="0" eb="3">
      <t>イシカワケン</t>
    </rPh>
    <phoneticPr fontId="2"/>
  </si>
  <si>
    <t>福井県</t>
    <rPh sb="0" eb="3">
      <t>フクイケン</t>
    </rPh>
    <phoneticPr fontId="2"/>
  </si>
  <si>
    <t>岐阜県</t>
    <rPh sb="0" eb="3">
      <t>ギフケン</t>
    </rPh>
    <phoneticPr fontId="2"/>
  </si>
  <si>
    <t>静岡県</t>
    <rPh sb="0" eb="3">
      <t>シズオカケン</t>
    </rPh>
    <phoneticPr fontId="2"/>
  </si>
  <si>
    <t>愛知県</t>
    <rPh sb="0" eb="3">
      <t>アイチケン</t>
    </rPh>
    <phoneticPr fontId="2"/>
  </si>
  <si>
    <t>三重県</t>
    <rPh sb="0" eb="3">
      <t>ミエケン</t>
    </rPh>
    <phoneticPr fontId="2"/>
  </si>
  <si>
    <t>滋賀県</t>
    <rPh sb="0" eb="3">
      <t>シガケン</t>
    </rPh>
    <phoneticPr fontId="2"/>
  </si>
  <si>
    <t>京都府</t>
    <rPh sb="0" eb="3">
      <t>キョウトフ</t>
    </rPh>
    <phoneticPr fontId="2"/>
  </si>
  <si>
    <t>大阪府</t>
    <rPh sb="0" eb="3">
      <t>オオサカフ</t>
    </rPh>
    <phoneticPr fontId="2"/>
  </si>
  <si>
    <t>兵庫県</t>
    <rPh sb="0" eb="3">
      <t>ヒョウゴケン</t>
    </rPh>
    <phoneticPr fontId="2"/>
  </si>
  <si>
    <t>奈良県</t>
    <rPh sb="0" eb="3">
      <t>ナラケン</t>
    </rPh>
    <phoneticPr fontId="2"/>
  </si>
  <si>
    <t>和歌山県</t>
    <rPh sb="0" eb="4">
      <t>ワカヤマケン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</si>
  <si>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</si>
  <si>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</si>
  <si>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</si>
  <si>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</si>
  <si>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山口県</t>
    <rPh sb="0" eb="3">
      <t>ヤマグチケン</t>
    </rPh>
    <phoneticPr fontId="2"/>
  </si>
  <si>
    <t>徳島県</t>
    <rPh sb="0" eb="3">
      <t>トクシマケン</t>
    </rPh>
    <phoneticPr fontId="2"/>
  </si>
  <si>
    <t>香川県</t>
    <rPh sb="0" eb="3">
      <t>カガワケン</t>
    </rPh>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</si>
  <si>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</si>
  <si>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</si>
  <si>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</si>
  <si>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</si>
  <si>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長崎県</t>
    <rPh sb="0" eb="3">
      <t>ナガサキケン</t>
    </rPh>
    <phoneticPr fontId="2"/>
  </si>
  <si>
    <t>熊本県</t>
    <rPh sb="0" eb="3">
      <t>クマモトケン</t>
    </rPh>
    <phoneticPr fontId="2"/>
  </si>
  <si>
    <t>大分県</t>
    <rPh sb="0" eb="3">
      <t>オオイタケン</t>
    </rPh>
    <phoneticPr fontId="2"/>
  </si>
  <si>
    <t>宮崎県</t>
    <rPh sb="0" eb="2">
      <t>ミヤザキ</t>
    </rPh>
    <rPh sb="2" eb="3">
      <t>ケン</t>
    </rPh>
    <phoneticPr fontId="2"/>
  </si>
  <si>
    <t>鹿児島県</t>
    <rPh sb="0" eb="4">
      <t>カゴシマケン</t>
    </rPh>
    <phoneticPr fontId="2"/>
  </si>
  <si>
    <t>沖縄県</t>
    <rPh sb="0" eb="3">
      <t>オキナワケン</t>
    </rPh>
    <phoneticPr fontId="2"/>
  </si>
  <si>
    <t>未定</t>
    <rPh sb="0" eb="2">
      <t>ミテイ</t>
    </rPh>
    <phoneticPr fontId="2"/>
  </si>
  <si>
    <t>TKC－第 1－2 号様式</t>
    <phoneticPr fontId="2"/>
  </si>
  <si>
    <t>委　任　状</t>
    <rPh sb="0" eb="1">
      <t>イ</t>
    </rPh>
    <rPh sb="2" eb="3">
      <t>ニン</t>
    </rPh>
    <rPh sb="4" eb="5">
      <t>ジョウ</t>
    </rPh>
    <phoneticPr fontId="2"/>
  </si>
  <si>
    <t>（確認申請・中間検査・完了検査・仮使用認定等）</t>
    <phoneticPr fontId="2"/>
  </si>
  <si>
    <t>私は下記の者を代理人と定め、株式会社都市建築確認センターに対する下記の業務に関する手続き等及び交付される文書の受領の権限を委任します。</t>
    <phoneticPr fontId="2"/>
  </si>
  <si>
    <r>
      <t xml:space="preserve">委任する業務
</t>
    </r>
    <r>
      <rPr>
        <sz val="8"/>
        <rFont val="ＭＳ 明朝"/>
        <family val="1"/>
        <charset val="128"/>
      </rPr>
      <t>（該当項目をチェック）</t>
    </r>
    <rPh sb="0" eb="2">
      <t>イニン</t>
    </rPh>
    <rPh sb="4" eb="6">
      <t>ギョウム</t>
    </rPh>
    <rPh sb="8" eb="10">
      <t>ガイトウ</t>
    </rPh>
    <rPh sb="10" eb="12">
      <t>コウモク</t>
    </rPh>
    <phoneticPr fontId="2"/>
  </si>
  <si>
    <t>建築物の名称</t>
    <rPh sb="0" eb="3">
      <t>ケンチクブツ</t>
    </rPh>
    <rPh sb="4" eb="6">
      <t>メイショウ</t>
    </rPh>
    <phoneticPr fontId="2"/>
  </si>
  <si>
    <t>敷地の地名地番</t>
    <rPh sb="0" eb="2">
      <t>シキチ</t>
    </rPh>
    <rPh sb="3" eb="5">
      <t>チメイ</t>
    </rPh>
    <rPh sb="5" eb="7">
      <t>チバン</t>
    </rPh>
    <phoneticPr fontId="2"/>
  </si>
  <si>
    <t>委任先</t>
    <rPh sb="0" eb="2">
      <t>イニン</t>
    </rPh>
    <rPh sb="2" eb="3">
      <t>サキ</t>
    </rPh>
    <phoneticPr fontId="2"/>
  </si>
  <si>
    <t>（氏　名）</t>
    <rPh sb="1" eb="2">
      <t>シ</t>
    </rPh>
    <rPh sb="3" eb="4">
      <t>ナ</t>
    </rPh>
    <phoneticPr fontId="2"/>
  </si>
  <si>
    <t>（会社名）</t>
    <rPh sb="1" eb="4">
      <t>カイシャメイ</t>
    </rPh>
    <phoneticPr fontId="2"/>
  </si>
  <si>
    <t>（住　所）</t>
    <rPh sb="1" eb="2">
      <t>ジュウ</t>
    </rPh>
    <rPh sb="3" eb="4">
      <t>ショ</t>
    </rPh>
    <phoneticPr fontId="2"/>
  </si>
  <si>
    <t>住　所</t>
    <rPh sb="0" eb="1">
      <t>ジュウ</t>
    </rPh>
    <rPh sb="2" eb="3">
      <t>ショ</t>
    </rPh>
    <phoneticPr fontId="2"/>
  </si>
  <si>
    <t>氏　名</t>
    <rPh sb="0" eb="1">
      <t>シ</t>
    </rPh>
    <rPh sb="2" eb="3">
      <t>メイ</t>
    </rPh>
    <phoneticPr fontId="2"/>
  </si>
  <si>
    <t>確認申請業務</t>
    <rPh sb="0" eb="2">
      <t>カクニン</t>
    </rPh>
    <rPh sb="2" eb="4">
      <t>シンセイ</t>
    </rPh>
    <rPh sb="4" eb="6">
      <t>ギョウム</t>
    </rPh>
    <phoneticPr fontId="2"/>
  </si>
  <si>
    <t>軽微変更届出業務</t>
    <rPh sb="0" eb="2">
      <t>ケイビ</t>
    </rPh>
    <rPh sb="2" eb="4">
      <t>ヘンコウ</t>
    </rPh>
    <rPh sb="4" eb="6">
      <t>トドケデ</t>
    </rPh>
    <rPh sb="6" eb="8">
      <t>ギョウム</t>
    </rPh>
    <phoneticPr fontId="2"/>
  </si>
  <si>
    <t>記載事項等届出業務</t>
    <rPh sb="0" eb="2">
      <t>キサイ</t>
    </rPh>
    <rPh sb="2" eb="4">
      <t>ジコウ</t>
    </rPh>
    <rPh sb="4" eb="5">
      <t>トウ</t>
    </rPh>
    <rPh sb="5" eb="7">
      <t>トドケデ</t>
    </rPh>
    <rPh sb="7" eb="9">
      <t>ギョウム</t>
    </rPh>
    <phoneticPr fontId="2"/>
  </si>
  <si>
    <t>完了検査業務</t>
    <rPh sb="0" eb="2">
      <t>カンリョウ</t>
    </rPh>
    <rPh sb="2" eb="4">
      <t>ケンサ</t>
    </rPh>
    <rPh sb="4" eb="6">
      <t>ギョウム</t>
    </rPh>
    <phoneticPr fontId="2"/>
  </si>
  <si>
    <t>仮使用認定業務</t>
    <rPh sb="0" eb="1">
      <t>カリ</t>
    </rPh>
    <rPh sb="1" eb="3">
      <t>シヨウ</t>
    </rPh>
    <rPh sb="3" eb="5">
      <t>ニンテイ</t>
    </rPh>
    <rPh sb="5" eb="7">
      <t>ギョウム</t>
    </rPh>
    <phoneticPr fontId="2"/>
  </si>
  <si>
    <t>中間検査業務</t>
    <phoneticPr fontId="2"/>
  </si>
  <si>
    <t>委任状</t>
  </si>
  <si>
    <t>東京都知事</t>
  </si>
  <si>
    <t>神奈川県知事</t>
  </si>
  <si>
    <t>埼玉県知事</t>
  </si>
  <si>
    <t>千葉県知事</t>
  </si>
  <si>
    <t>群馬県知事</t>
  </si>
  <si>
    <t>栃木県知事</t>
  </si>
  <si>
    <t>茨城県知事</t>
  </si>
  <si>
    <t>北海道知事</t>
  </si>
  <si>
    <t>青森県知事</t>
  </si>
  <si>
    <t>岩手県知事</t>
  </si>
  <si>
    <t>宮城県知事</t>
  </si>
  <si>
    <t>秋田県知事</t>
  </si>
  <si>
    <t>山形県知事</t>
  </si>
  <si>
    <t>福島県知事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</si>
  <si>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</si>
  <si>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</si>
  <si>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</si>
  <si>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</si>
  <si>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</si>
  <si>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</si>
  <si>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</si>
  <si>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</si>
  <si>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</si>
  <si>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</si>
  <si>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</si>
  <si>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</si>
  <si>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</si>
  <si>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</si>
  <si>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</si>
  <si>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</si>
  <si>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</si>
  <si>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</si>
  <si>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</si>
  <si>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</si>
  <si>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</si>
  <si>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</si>
  <si>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</si>
  <si>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</si>
  <si>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</si>
  <si>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</si>
  <si>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</si>
  <si>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</si>
  <si>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</si>
  <si>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</si>
  <si>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</si>
  <si>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</si>
  <si>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</si>
  <si>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t>
    <phoneticPr fontId="2"/>
  </si>
  <si>
    <t>入力１</t>
    <rPh sb="0" eb="2">
      <t>ニュウリョク</t>
    </rPh>
    <phoneticPr fontId="2"/>
  </si>
  <si>
    <t>入力２</t>
    <rPh sb="0" eb="2">
      <t>ニュウリョク</t>
    </rPh>
    <phoneticPr fontId="2"/>
  </si>
  <si>
    <t>入力３</t>
    <rPh sb="0" eb="2">
      <t>ニュウリョク</t>
    </rPh>
    <phoneticPr fontId="2"/>
  </si>
  <si>
    <t>入力４</t>
    <rPh sb="0" eb="2">
      <t>ニュウリョク</t>
    </rPh>
    <phoneticPr fontId="2"/>
  </si>
  <si>
    <t>入力５</t>
    <rPh sb="0" eb="2">
      <t>ニュウリョク</t>
    </rPh>
    <phoneticPr fontId="2"/>
  </si>
  <si>
    <t>入力６</t>
    <rPh sb="0" eb="2">
      <t>ニュウリョク</t>
    </rPh>
    <phoneticPr fontId="2"/>
  </si>
  <si>
    <t>入力７</t>
    <rPh sb="0" eb="2">
      <t>ニュウリョク</t>
    </rPh>
    <phoneticPr fontId="2"/>
  </si>
  <si>
    <t>入力８</t>
    <rPh sb="0" eb="2">
      <t>ニュウリョク</t>
    </rPh>
    <phoneticPr fontId="2"/>
  </si>
  <si>
    <t>入力９</t>
    <rPh sb="0" eb="2">
      <t>ニュウリョク</t>
    </rPh>
    <phoneticPr fontId="2"/>
  </si>
  <si>
    <t>入力１０</t>
    <rPh sb="0" eb="2">
      <t>ニュウリョク</t>
    </rPh>
    <phoneticPr fontId="2"/>
  </si>
  <si>
    <t>このシートから右にあるシートは変更しないでください。</t>
    <rPh sb="7" eb="8">
      <t>ミギ</t>
    </rPh>
    <rPh sb="15" eb="17">
      <t>ヘンコウ</t>
    </rPh>
    <phoneticPr fontId="2"/>
  </si>
  <si>
    <t>建築物データ</t>
  </si>
  <si>
    <t>仮受日</t>
    <rPh sb="0" eb="2">
      <t>カリウケ</t>
    </rPh>
    <rPh sb="2" eb="3">
      <t>ビ</t>
    </rPh>
    <phoneticPr fontId="2"/>
  </si>
  <si>
    <t>今日</t>
    <rPh sb="0" eb="2">
      <t>キョウ</t>
    </rPh>
    <phoneticPr fontId="2"/>
  </si>
  <si>
    <t>１日前</t>
    <rPh sb="1" eb="3">
      <t>ニチマエ</t>
    </rPh>
    <rPh sb="2" eb="3">
      <t>マエ</t>
    </rPh>
    <phoneticPr fontId="2"/>
  </si>
  <si>
    <t>２日前</t>
    <rPh sb="1" eb="3">
      <t>ニチマエ</t>
    </rPh>
    <rPh sb="2" eb="3">
      <t>マエ</t>
    </rPh>
    <phoneticPr fontId="2"/>
  </si>
  <si>
    <t>３日前</t>
    <rPh sb="1" eb="2">
      <t>ニチ</t>
    </rPh>
    <rPh sb="2" eb="3">
      <t>マエ</t>
    </rPh>
    <phoneticPr fontId="2"/>
  </si>
  <si>
    <t>４日前</t>
    <rPh sb="1" eb="2">
      <t>ニチ</t>
    </rPh>
    <rPh sb="2" eb="3">
      <t>マエ</t>
    </rPh>
    <phoneticPr fontId="2"/>
  </si>
  <si>
    <t>５日前</t>
    <rPh sb="1" eb="2">
      <t>ニチ</t>
    </rPh>
    <rPh sb="2" eb="3">
      <t>マエ</t>
    </rPh>
    <phoneticPr fontId="2"/>
  </si>
  <si>
    <t>番号</t>
    <rPh sb="0" eb="2">
      <t>バンゴウ</t>
    </rPh>
    <phoneticPr fontId="2"/>
  </si>
  <si>
    <t>↑　選択してください　↑</t>
    <rPh sb="2" eb="4">
      <t>センタク</t>
    </rPh>
    <phoneticPr fontId="2"/>
  </si>
  <si>
    <t>電話番号</t>
    <rPh sb="0" eb="2">
      <t>デンワ</t>
    </rPh>
    <rPh sb="2" eb="4">
      <t>バンゴウ</t>
    </rPh>
    <phoneticPr fontId="2"/>
  </si>
  <si>
    <t>一般財団法人　日本建築センター　東京都千代田</t>
    <phoneticPr fontId="2"/>
  </si>
  <si>
    <t>ビューローベリタスジャパン株式会社　東京都千代田区</t>
    <phoneticPr fontId="2"/>
  </si>
  <si>
    <t>株式会社　東京建築検査機構　東京都中央区</t>
    <phoneticPr fontId="2"/>
  </si>
  <si>
    <t>日本建築検査協会株式会社　東京都中央区</t>
    <phoneticPr fontId="2"/>
  </si>
  <si>
    <t>株式会社　国際確認検査センター　東京都中央区</t>
    <phoneticPr fontId="2"/>
  </si>
  <si>
    <t>株式会社　都市居住評価センター　東京都港区</t>
    <phoneticPr fontId="2"/>
  </si>
  <si>
    <t>一般財団法人　日本建築設備・昇降機センター　東京都港区</t>
    <phoneticPr fontId="2"/>
  </si>
  <si>
    <t>日本ＥＲＩ株式会社　東京都港区</t>
    <phoneticPr fontId="2"/>
  </si>
  <si>
    <t>ハウスプラス確認検査株式会社　東京都港区</t>
    <phoneticPr fontId="2"/>
  </si>
  <si>
    <t>一般財団法人　住宅金融普及協会　東京都文京区</t>
    <phoneticPr fontId="2"/>
  </si>
  <si>
    <t>株式会社　建築構造センター　東京都新宿区</t>
    <phoneticPr fontId="2"/>
  </si>
  <si>
    <t>株式会社　グッド・アイズ建築検査機構　東京都新宿区</t>
    <phoneticPr fontId="2"/>
  </si>
  <si>
    <t>一般財団法人　さいたま住宅検査センター　東京都武蔵野市</t>
    <phoneticPr fontId="2"/>
  </si>
  <si>
    <t>公益財団法人　千葉県建設技術センター　千葉県千葉市</t>
    <phoneticPr fontId="2"/>
  </si>
  <si>
    <t>一般財団法人　長野県建築住宅センター　長野県長野市</t>
    <phoneticPr fontId="2"/>
  </si>
  <si>
    <t>一般財団法人群馬県建築構造技術センター 群馬県高崎市</t>
    <rPh sb="20" eb="23">
      <t>グンマケン</t>
    </rPh>
    <rPh sb="23" eb="26">
      <t>タカサキシ</t>
    </rPh>
    <phoneticPr fontId="2"/>
  </si>
  <si>
    <t>一般財団法人　神奈川県建築安全協会　神奈川県横浜市</t>
    <phoneticPr fontId="2"/>
  </si>
  <si>
    <t>株式会社　J建築検査センター　東京都渋谷区</t>
    <rPh sb="15" eb="18">
      <t>トウキョウト</t>
    </rPh>
    <rPh sb="18" eb="21">
      <t>シブヤク</t>
    </rPh>
    <phoneticPr fontId="2"/>
  </si>
  <si>
    <t>一般財団法人　日本建築総合試験所　大阪府大阪市</t>
    <rPh sb="17" eb="20">
      <t>オオサカフ</t>
    </rPh>
    <rPh sb="20" eb="23">
      <t>オオサカシ</t>
    </rPh>
    <phoneticPr fontId="2"/>
  </si>
  <si>
    <t>一般財団法人　茨城県建築センター　茨城県水戸市</t>
    <rPh sb="17" eb="20">
      <t>イバラキケン</t>
    </rPh>
    <rPh sb="20" eb="23">
      <t>ミトシ</t>
    </rPh>
    <phoneticPr fontId="2"/>
  </si>
  <si>
    <t>公益財団法人　とちぎ建設技術センター　栃木県宇都宮市</t>
    <rPh sb="19" eb="22">
      <t>トチギケン</t>
    </rPh>
    <rPh sb="22" eb="26">
      <t>ウツノミヤシ</t>
    </rPh>
    <phoneticPr fontId="2"/>
  </si>
  <si>
    <t>一般財団法人群馬県建築構造技術センター 群馬県高崎市</t>
    <phoneticPr fontId="2"/>
  </si>
  <si>
    <t>代表取締役　 丹野 智幸</t>
    <phoneticPr fontId="2"/>
  </si>
  <si>
    <t>理事長　江原　秀明</t>
    <phoneticPr fontId="2"/>
  </si>
  <si>
    <t>請求書送付先名</t>
  </si>
  <si>
    <t>会社名</t>
  </si>
  <si>
    <t>氏  名</t>
  </si>
  <si>
    <t>T E L</t>
  </si>
  <si>
    <t>MAIL</t>
  </si>
  <si>
    <t>kakunin@t-kkc.co.jp</t>
    <phoneticPr fontId="2"/>
  </si>
  <si>
    <t>このＥＸＣＥＬＢＯＯＫの不具合や改善点等のご意見がありましたら、下記のメールアドレスにご連絡ください。</t>
    <rPh sb="12" eb="15">
      <t>フグアイ</t>
    </rPh>
    <rPh sb="16" eb="18">
      <t>カイゼン</t>
    </rPh>
    <rPh sb="18" eb="19">
      <t>テン</t>
    </rPh>
    <rPh sb="19" eb="20">
      <t>トウ</t>
    </rPh>
    <rPh sb="22" eb="24">
      <t>イケン</t>
    </rPh>
    <rPh sb="32" eb="34">
      <t>カキ</t>
    </rPh>
    <rPh sb="44" eb="46">
      <t>レンラク</t>
    </rPh>
    <phoneticPr fontId="2"/>
  </si>
  <si>
    <t>氏名</t>
    <rPh sb="0" eb="2">
      <t>シメイ</t>
    </rPh>
    <phoneticPr fontId="2"/>
  </si>
  <si>
    <t>適判機関名 &amp; 所在地</t>
    <rPh sb="8" eb="11">
      <t>ショザイチ</t>
    </rPh>
    <phoneticPr fontId="2"/>
  </si>
  <si>
    <t>適判機関名</t>
    <rPh sb="0" eb="2">
      <t>テキハン</t>
    </rPh>
    <rPh sb="2" eb="4">
      <t>キカン</t>
    </rPh>
    <rPh sb="4" eb="5">
      <t>メイ</t>
    </rPh>
    <phoneticPr fontId="2"/>
  </si>
  <si>
    <t>一般財団法人群馬県建築構造技術センター</t>
    <phoneticPr fontId="2"/>
  </si>
  <si>
    <t>一般財団法人　日本建築センター</t>
    <phoneticPr fontId="2"/>
  </si>
  <si>
    <t>ビューローベリタスジャパン株式会社</t>
    <phoneticPr fontId="2"/>
  </si>
  <si>
    <t>株式会社　東京建築検査機構</t>
    <phoneticPr fontId="2"/>
  </si>
  <si>
    <t>日本建築検査協会株式会社</t>
    <phoneticPr fontId="2"/>
  </si>
  <si>
    <t>株式会社　国際確認検査センター</t>
    <phoneticPr fontId="2"/>
  </si>
  <si>
    <t>株式会社　都市居住評価センター</t>
    <phoneticPr fontId="2"/>
  </si>
  <si>
    <t>一般財団法人　日本建築設備・昇降機センター</t>
    <phoneticPr fontId="2"/>
  </si>
  <si>
    <t>日本ＥＲＩ株式会社</t>
    <phoneticPr fontId="2"/>
  </si>
  <si>
    <t>ハウスプラス確認検査株式会社</t>
    <phoneticPr fontId="2"/>
  </si>
  <si>
    <t>一般財団法人　住宅金融普及協会</t>
    <phoneticPr fontId="2"/>
  </si>
  <si>
    <t>アウェイ建築評価ネット株式会社</t>
    <phoneticPr fontId="2"/>
  </si>
  <si>
    <t>公益財団法人　東京都防災・建築まちづくりセンター</t>
    <phoneticPr fontId="2"/>
  </si>
  <si>
    <t>株式会社　建築構造センター</t>
    <phoneticPr fontId="2"/>
  </si>
  <si>
    <t>株式会社　グッド・アイズ建築検査機構</t>
    <phoneticPr fontId="2"/>
  </si>
  <si>
    <t>一般財団法人　さいたま住宅検査センター</t>
    <phoneticPr fontId="2"/>
  </si>
  <si>
    <t>公益財団法人　千葉県建設技術センター</t>
    <phoneticPr fontId="2"/>
  </si>
  <si>
    <t>一般財団法人　長野県建築住宅センター</t>
    <phoneticPr fontId="2"/>
  </si>
  <si>
    <t>株式会社　J建築検査センター</t>
    <phoneticPr fontId="2"/>
  </si>
  <si>
    <t>一般財団法人　神奈川県建築安全協会</t>
    <phoneticPr fontId="2"/>
  </si>
  <si>
    <t>一般財団法人　日本建築総合試験所</t>
    <phoneticPr fontId="2"/>
  </si>
  <si>
    <t>一般財団法人　茨城県建築センター</t>
    <phoneticPr fontId="2"/>
  </si>
  <si>
    <t>公益財団法人　とちぎ建設技術センター</t>
    <phoneticPr fontId="2"/>
  </si>
  <si>
    <r>
      <rPr>
        <b/>
        <sz val="12"/>
        <rFont val="ＭＳ Ｐゴシック"/>
        <family val="3"/>
        <charset val="128"/>
      </rPr>
      <t>（メール送付の際の件名は</t>
    </r>
    <r>
      <rPr>
        <b/>
        <sz val="12"/>
        <color indexed="10"/>
        <rFont val="ＭＳ Ｐゴシック"/>
        <family val="3"/>
        <charset val="128"/>
      </rPr>
      <t>「仮受＆物件名」　</t>
    </r>
    <r>
      <rPr>
        <b/>
        <sz val="12"/>
        <rFont val="ＭＳ Ｐゴシック"/>
        <family val="3"/>
        <charset val="128"/>
      </rPr>
      <t>宛先は</t>
    </r>
    <r>
      <rPr>
        <b/>
        <sz val="12"/>
        <color indexed="10"/>
        <rFont val="ＭＳ Ｐゴシック"/>
        <family val="3"/>
        <charset val="128"/>
      </rPr>
      <t>「仮受担当」</t>
    </r>
    <r>
      <rPr>
        <b/>
        <sz val="12"/>
        <rFont val="ＭＳ Ｐゴシック"/>
        <family val="3"/>
        <charset val="128"/>
      </rPr>
      <t>でお願いいたします。）</t>
    </r>
    <phoneticPr fontId="2"/>
  </si>
  <si>
    <t>（注意）</t>
  </si>
  <si>
    <t>1)</t>
    <phoneticPr fontId="2"/>
  </si>
  <si>
    <t>3)</t>
  </si>
  <si>
    <t>4)</t>
  </si>
  <si>
    <t>5)</t>
  </si>
  <si>
    <t>7)</t>
  </si>
  <si>
    <t>6)</t>
  </si>
  <si>
    <t>変更履歴</t>
    <rPh sb="0" eb="2">
      <t>ヘンコウ</t>
    </rPh>
    <rPh sb="2" eb="4">
      <t>リレキ</t>
    </rPh>
    <phoneticPr fontId="2"/>
  </si>
  <si>
    <t>一般財団法人　ベターリビング　東京都千代田区</t>
    <phoneticPr fontId="2"/>
  </si>
  <si>
    <t>一般財団法人　ベターリビング</t>
    <phoneticPr fontId="2"/>
  </si>
  <si>
    <t>令和</t>
  </si>
  <si>
    <t>令和</t>
    <phoneticPr fontId="2"/>
  </si>
  <si>
    <t>理事長　村岸　明</t>
    <rPh sb="4" eb="5">
      <t>ムラ</t>
    </rPh>
    <rPh sb="5" eb="6">
      <t>キシ</t>
    </rPh>
    <rPh sb="7" eb="8">
      <t>アキラ</t>
    </rPh>
    <phoneticPr fontId="2"/>
  </si>
  <si>
    <t>理事長　星　和彦</t>
    <phoneticPr fontId="2"/>
  </si>
  <si>
    <t>　【ｲ．地名地番】</t>
    <rPh sb="4" eb="6">
      <t>チメイ</t>
    </rPh>
    <rPh sb="6" eb="8">
      <t>チバン</t>
    </rPh>
    <phoneticPr fontId="2"/>
  </si>
  <si>
    <t>公益財団法人　東京都防災・建築まちづくりセンター　東京都新宿区</t>
    <rPh sb="28" eb="30">
      <t>シンジュク</t>
    </rPh>
    <phoneticPr fontId="2"/>
  </si>
  <si>
    <t>アウェイ建築評価ネット株式会社　東京都新宿区</t>
    <rPh sb="19" eb="21">
      <t>シンジュク</t>
    </rPh>
    <phoneticPr fontId="2"/>
  </si>
  <si>
    <t>0</t>
    <phoneticPr fontId="2"/>
  </si>
  <si>
    <t>アスコ適判株式会社　東京都品川区</t>
    <rPh sb="3" eb="5">
      <t>テキハン</t>
    </rPh>
    <rPh sb="5" eb="9">
      <t>カブシキガイシャ</t>
    </rPh>
    <rPh sb="10" eb="13">
      <t>トウキョウト</t>
    </rPh>
    <rPh sb="13" eb="16">
      <t>シナガワク</t>
    </rPh>
    <phoneticPr fontId="2"/>
  </si>
  <si>
    <t>係員氏名</t>
    <rPh sb="2" eb="4">
      <t>シメイ</t>
    </rPh>
    <phoneticPr fontId="2"/>
  </si>
  <si>
    <t>理事長　青柳　一彦</t>
    <rPh sb="4" eb="6">
      <t>アオヤギ</t>
    </rPh>
    <rPh sb="7" eb="8">
      <t>イチ</t>
    </rPh>
    <rPh sb="8" eb="9">
      <t>ヒコ</t>
    </rPh>
    <phoneticPr fontId="2"/>
  </si>
  <si>
    <t>代表取締役社長　外崎　達人</t>
    <rPh sb="5" eb="7">
      <t>シャチョウ</t>
    </rPh>
    <phoneticPr fontId="2"/>
  </si>
  <si>
    <t>代表取締役社長　濵田　信彦</t>
    <phoneticPr fontId="2"/>
  </si>
  <si>
    <t>代表取締役社長　馬野　俊彦</t>
    <phoneticPr fontId="2"/>
  </si>
  <si>
    <t>代表取締役社長　吉田　正司</t>
    <rPh sb="8" eb="10">
      <t>ヨシダ</t>
    </rPh>
    <rPh sb="11" eb="12">
      <t>ショウ</t>
    </rPh>
    <rPh sb="12" eb="13">
      <t>ジ</t>
    </rPh>
    <phoneticPr fontId="2"/>
  </si>
  <si>
    <t>会長　安齋　俊彦</t>
    <phoneticPr fontId="2"/>
  </si>
  <si>
    <t>理事長　岩﨑 康夫</t>
    <phoneticPr fontId="2"/>
  </si>
  <si>
    <t>理事長　神作 秀雄</t>
    <phoneticPr fontId="2"/>
  </si>
  <si>
    <t>理事長　庄司　博之</t>
    <phoneticPr fontId="2"/>
  </si>
  <si>
    <t>理事長　上谷　宏二</t>
    <phoneticPr fontId="2"/>
  </si>
  <si>
    <t>理事長　赤 上　 尚</t>
    <phoneticPr fontId="2"/>
  </si>
  <si>
    <t>アスコ適判株式会社　東京都品川区</t>
    <rPh sb="13" eb="15">
      <t>シナガワ</t>
    </rPh>
    <phoneticPr fontId="2"/>
  </si>
  <si>
    <t>アスコ適判株式会社</t>
    <phoneticPr fontId="2"/>
  </si>
  <si>
    <t>代表取締役　早川　定利</t>
    <phoneticPr fontId="2"/>
  </si>
  <si>
    <t>代表取締役社長　田野邉 幸裕</t>
    <phoneticPr fontId="2"/>
  </si>
  <si>
    <t>理事長　竹前 俊雄</t>
    <phoneticPr fontId="2"/>
  </si>
  <si>
    <t>2)</t>
    <phoneticPr fontId="2"/>
  </si>
  <si>
    <t>予備審査事前連絡先記入シート(確認審査用)</t>
    <rPh sb="15" eb="17">
      <t>カクニン</t>
    </rPh>
    <rPh sb="17" eb="20">
      <t>シンサヨウ</t>
    </rPh>
    <phoneticPr fontId="2"/>
  </si>
  <si>
    <t>※ご担当者様
(質疑等送付先)</t>
  </si>
  <si>
    <t>FAX</t>
  </si>
  <si>
    <t>構  造  担  当</t>
  </si>
  <si>
    <t>設　備　 担  当</t>
    <rPh sb="0" eb="1">
      <t>セツ</t>
    </rPh>
    <rPh sb="2" eb="3">
      <t>ビ</t>
    </rPh>
    <phoneticPr fontId="45"/>
  </si>
  <si>
    <t>※申請手数料</t>
    <phoneticPr fontId="45"/>
  </si>
  <si>
    <t>請求書宛名</t>
  </si>
  <si>
    <t>電話番号</t>
    <phoneticPr fontId="2"/>
  </si>
  <si>
    <t>住    所</t>
  </si>
  <si>
    <t>※提出図書</t>
    <phoneticPr fontId="45"/>
  </si>
  <si>
    <t xml:space="preserve"> 提出書類</t>
    <rPh sb="1" eb="3">
      <t>テイシュツ</t>
    </rPh>
    <rPh sb="3" eb="5">
      <t>ショルイ</t>
    </rPh>
    <phoneticPr fontId="45"/>
  </si>
  <si>
    <t>正</t>
    <rPh sb="0" eb="1">
      <t>セイ</t>
    </rPh>
    <phoneticPr fontId="45"/>
  </si>
  <si>
    <t>副</t>
    <rPh sb="0" eb="1">
      <t>フク</t>
    </rPh>
    <phoneticPr fontId="45"/>
  </si>
  <si>
    <t>関連図書</t>
    <rPh sb="0" eb="2">
      <t>カンレン</t>
    </rPh>
    <rPh sb="2" eb="4">
      <t>トショ</t>
    </rPh>
    <phoneticPr fontId="45"/>
  </si>
  <si>
    <t>備考（不足書類等あれば記載してください。）</t>
    <rPh sb="0" eb="2">
      <t>ビコウ</t>
    </rPh>
    <rPh sb="3" eb="5">
      <t>フソク</t>
    </rPh>
    <rPh sb="5" eb="7">
      <t>ショルイ</t>
    </rPh>
    <rPh sb="7" eb="8">
      <t>トウ</t>
    </rPh>
    <rPh sb="11" eb="13">
      <t>キサイ</t>
    </rPh>
    <phoneticPr fontId="45"/>
  </si>
  <si>
    <t>意匠関連図面</t>
    <rPh sb="0" eb="2">
      <t>イショウ</t>
    </rPh>
    <rPh sb="2" eb="4">
      <t>カンレン</t>
    </rPh>
    <rPh sb="4" eb="6">
      <t>ズメン</t>
    </rPh>
    <phoneticPr fontId="45"/>
  </si>
  <si>
    <t>設備関連図面</t>
    <rPh sb="0" eb="2">
      <t>セツビ</t>
    </rPh>
    <rPh sb="2" eb="4">
      <t>カンレン</t>
    </rPh>
    <rPh sb="4" eb="6">
      <t>ズメン</t>
    </rPh>
    <phoneticPr fontId="45"/>
  </si>
  <si>
    <t>構造関連図面</t>
    <rPh sb="0" eb="2">
      <t>コウゾウ</t>
    </rPh>
    <rPh sb="2" eb="4">
      <t>カンレン</t>
    </rPh>
    <rPh sb="4" eb="6">
      <t>ズメン</t>
    </rPh>
    <phoneticPr fontId="45"/>
  </si>
  <si>
    <t>構造計算書</t>
    <rPh sb="0" eb="2">
      <t>コウゾウ</t>
    </rPh>
    <rPh sb="2" eb="4">
      <t>ケイサン</t>
    </rPh>
    <rPh sb="4" eb="5">
      <t>ショ</t>
    </rPh>
    <phoneticPr fontId="45"/>
  </si>
  <si>
    <t>※　追加項目</t>
    <rPh sb="2" eb="4">
      <t>ツイカ</t>
    </rPh>
    <rPh sb="4" eb="6">
      <t>コウモク</t>
    </rPh>
    <phoneticPr fontId="45"/>
  </si>
  <si>
    <t>有</t>
    <rPh sb="0" eb="1">
      <t>アリ</t>
    </rPh>
    <phoneticPr fontId="45"/>
  </si>
  <si>
    <t>項目</t>
    <rPh sb="0" eb="2">
      <t>コウモク</t>
    </rPh>
    <phoneticPr fontId="45"/>
  </si>
  <si>
    <t>備考</t>
    <phoneticPr fontId="45"/>
  </si>
  <si>
    <t>構造計算適合性判定（構造適判）（※他機関）</t>
    <rPh sb="10" eb="12">
      <t>コウゾウ</t>
    </rPh>
    <rPh sb="12" eb="14">
      <t>テキハン</t>
    </rPh>
    <rPh sb="17" eb="20">
      <t>タキカン</t>
    </rPh>
    <phoneticPr fontId="45"/>
  </si>
  <si>
    <t>構造計算ルート２</t>
    <phoneticPr fontId="45"/>
  </si>
  <si>
    <t>建築物エネルギー消費性能適合性判定（省エネ適判）</t>
    <phoneticPr fontId="45"/>
  </si>
  <si>
    <t>性能検証法（耐火・避難・防火区画）</t>
    <rPh sb="0" eb="2">
      <t>セイノウ</t>
    </rPh>
    <rPh sb="2" eb="5">
      <t>ケンショウホウ</t>
    </rPh>
    <rPh sb="6" eb="8">
      <t>タイカ</t>
    </rPh>
    <rPh sb="9" eb="11">
      <t>ヒナン</t>
    </rPh>
    <rPh sb="12" eb="14">
      <t>ボウカ</t>
    </rPh>
    <rPh sb="14" eb="16">
      <t>クカク</t>
    </rPh>
    <phoneticPr fontId="45"/>
  </si>
  <si>
    <t>他制度申請</t>
    <rPh sb="0" eb="3">
      <t>タセイド</t>
    </rPh>
    <rPh sb="3" eb="5">
      <t>シンセイ</t>
    </rPh>
    <phoneticPr fontId="45"/>
  </si>
  <si>
    <t xml:space="preserve"> 申請予定（複数選択可）</t>
    <rPh sb="1" eb="3">
      <t>シンセイ</t>
    </rPh>
    <rPh sb="3" eb="5">
      <t>ヨテイ</t>
    </rPh>
    <rPh sb="6" eb="8">
      <t>フクスウ</t>
    </rPh>
    <rPh sb="8" eb="10">
      <t>センタク</t>
    </rPh>
    <rPh sb="10" eb="11">
      <t>カ</t>
    </rPh>
    <phoneticPr fontId="45"/>
  </si>
  <si>
    <t>同時</t>
    <rPh sb="0" eb="2">
      <t>ドウジ</t>
    </rPh>
    <phoneticPr fontId="45"/>
  </si>
  <si>
    <t>予定</t>
    <rPh sb="0" eb="2">
      <t>ヨテイ</t>
    </rPh>
    <phoneticPr fontId="45"/>
  </si>
  <si>
    <t>制度</t>
    <rPh sb="0" eb="2">
      <t>セイド</t>
    </rPh>
    <phoneticPr fontId="45"/>
  </si>
  <si>
    <t>交付期限</t>
    <rPh sb="0" eb="2">
      <t>コウフ</t>
    </rPh>
    <rPh sb="2" eb="4">
      <t>キゲン</t>
    </rPh>
    <phoneticPr fontId="45"/>
  </si>
  <si>
    <t>建築物エネルギー消費性能適合性判定（省エネ適判）</t>
    <rPh sb="0" eb="3">
      <t>ケンチクブツ</t>
    </rPh>
    <rPh sb="8" eb="10">
      <t>ショウヒ</t>
    </rPh>
    <rPh sb="10" eb="12">
      <t>セイノウ</t>
    </rPh>
    <rPh sb="12" eb="14">
      <t>テキゴウ</t>
    </rPh>
    <rPh sb="14" eb="15">
      <t>セイ</t>
    </rPh>
    <rPh sb="15" eb="17">
      <t>ハンテイ</t>
    </rPh>
    <rPh sb="18" eb="19">
      <t>ショウ</t>
    </rPh>
    <rPh sb="21" eb="23">
      <t>テキハン</t>
    </rPh>
    <phoneticPr fontId="45"/>
  </si>
  <si>
    <t>確認申請交付まで</t>
    <phoneticPr fontId="45"/>
  </si>
  <si>
    <t>建設住宅性能評価</t>
    <rPh sb="0" eb="2">
      <t>ケンセツ</t>
    </rPh>
    <rPh sb="2" eb="4">
      <t>ジュウタク</t>
    </rPh>
    <rPh sb="4" eb="6">
      <t>セイノウ</t>
    </rPh>
    <rPh sb="6" eb="8">
      <t>ヒョウカ</t>
    </rPh>
    <phoneticPr fontId="45"/>
  </si>
  <si>
    <t>長期優良住宅技術的審査業務</t>
    <rPh sb="0" eb="2">
      <t>チョウキ</t>
    </rPh>
    <rPh sb="2" eb="4">
      <t>ユウリョウ</t>
    </rPh>
    <rPh sb="4" eb="6">
      <t>ジュウタク</t>
    </rPh>
    <rPh sb="6" eb="9">
      <t>ギジュツテキ</t>
    </rPh>
    <rPh sb="9" eb="11">
      <t>シンサ</t>
    </rPh>
    <rPh sb="11" eb="13">
      <t>ギョウム</t>
    </rPh>
    <phoneticPr fontId="45"/>
  </si>
  <si>
    <t>適合証交付後、工事着工前に所管行政庁に申請書を提出</t>
    <rPh sb="0" eb="3">
      <t>テキゴウショウ</t>
    </rPh>
    <rPh sb="3" eb="6">
      <t>コウフゴ</t>
    </rPh>
    <rPh sb="7" eb="9">
      <t>コウジ</t>
    </rPh>
    <rPh sb="9" eb="11">
      <t>チャッコウ</t>
    </rPh>
    <rPh sb="11" eb="12">
      <t>マエ</t>
    </rPh>
    <rPh sb="13" eb="15">
      <t>ショカン</t>
    </rPh>
    <rPh sb="15" eb="18">
      <t>ギョウセイチョウ</t>
    </rPh>
    <rPh sb="19" eb="21">
      <t>シンセイ</t>
    </rPh>
    <rPh sb="21" eb="22">
      <t>ショ</t>
    </rPh>
    <rPh sb="23" eb="25">
      <t>テイシュツ</t>
    </rPh>
    <phoneticPr fontId="45"/>
  </si>
  <si>
    <t>低炭素建築物技術的審査業務</t>
    <rPh sb="0" eb="3">
      <t>テイタンソ</t>
    </rPh>
    <rPh sb="3" eb="6">
      <t>ケンチクブツ</t>
    </rPh>
    <rPh sb="6" eb="9">
      <t>ギジュツテキ</t>
    </rPh>
    <rPh sb="9" eb="11">
      <t>シンサ</t>
    </rPh>
    <rPh sb="11" eb="13">
      <t>ギョウム</t>
    </rPh>
    <phoneticPr fontId="45"/>
  </si>
  <si>
    <t>適合証交付後、工事着工前に所管行政庁に申請書を提出</t>
    <phoneticPr fontId="45"/>
  </si>
  <si>
    <t xml:space="preserve">現金取得者向け新築対象住宅証明書 </t>
    <phoneticPr fontId="45"/>
  </si>
  <si>
    <t>適合証明（フラット３５等）</t>
    <rPh sb="0" eb="2">
      <t>テキゴウ</t>
    </rPh>
    <rPh sb="2" eb="4">
      <t>ショウメイ</t>
    </rPh>
    <rPh sb="11" eb="12">
      <t>トウ</t>
    </rPh>
    <phoneticPr fontId="45"/>
  </si>
  <si>
    <t>適合証明で規定する中間検査まで（共同住宅除く）</t>
    <rPh sb="0" eb="2">
      <t>テキゴウ</t>
    </rPh>
    <rPh sb="2" eb="4">
      <t>ショウメイ</t>
    </rPh>
    <rPh sb="5" eb="7">
      <t>キテイ</t>
    </rPh>
    <rPh sb="9" eb="11">
      <t>チュウカン</t>
    </rPh>
    <rPh sb="11" eb="13">
      <t>ケンサ</t>
    </rPh>
    <rPh sb="16" eb="18">
      <t>キョウドウ</t>
    </rPh>
    <rPh sb="18" eb="20">
      <t>ジュウタク</t>
    </rPh>
    <rPh sb="20" eb="21">
      <t>ノゾ</t>
    </rPh>
    <phoneticPr fontId="45"/>
  </si>
  <si>
    <t>　建確センター記入欄    仮受日：        月      日</t>
    <phoneticPr fontId="45"/>
  </si>
  <si>
    <t xml:space="preserve">TKC－第 1－4－2 号様式       </t>
    <phoneticPr fontId="2"/>
  </si>
  <si>
    <r>
      <t>注意：　申請手数料欄は仮受時に不明の場合は未記入でもよいですが、</t>
    </r>
    <r>
      <rPr>
        <b/>
        <u val="double"/>
        <sz val="16"/>
        <color indexed="10"/>
        <rFont val="ＭＳ Ｐゴシック"/>
        <family val="3"/>
        <charset val="128"/>
      </rPr>
      <t>本受付時に未記入ですと本受付になりません</t>
    </r>
    <r>
      <rPr>
        <b/>
        <sz val="16"/>
        <rFont val="ＭＳ Ｐゴシック"/>
        <family val="3"/>
        <charset val="128"/>
      </rPr>
      <t>ので、御注意ください。</t>
    </r>
    <rPh sb="0" eb="2">
      <t>チュウイ</t>
    </rPh>
    <rPh sb="4" eb="6">
      <t>シンセイ</t>
    </rPh>
    <rPh sb="6" eb="9">
      <t>テスウリョウ</t>
    </rPh>
    <rPh sb="9" eb="10">
      <t>ラン</t>
    </rPh>
    <rPh sb="11" eb="13">
      <t>カリウケ</t>
    </rPh>
    <rPh sb="13" eb="14">
      <t>ジ</t>
    </rPh>
    <rPh sb="15" eb="17">
      <t>フメイ</t>
    </rPh>
    <rPh sb="18" eb="20">
      <t>バアイ</t>
    </rPh>
    <rPh sb="21" eb="24">
      <t>ミキニュウ</t>
    </rPh>
    <rPh sb="32" eb="35">
      <t>ホンウケツケ</t>
    </rPh>
    <rPh sb="35" eb="36">
      <t>ジ</t>
    </rPh>
    <rPh sb="37" eb="40">
      <t>ミキニュウ</t>
    </rPh>
    <rPh sb="43" eb="46">
      <t>ホンウケツケ</t>
    </rPh>
    <rPh sb="55" eb="58">
      <t>ゴチュウイ</t>
    </rPh>
    <phoneticPr fontId="45"/>
  </si>
  <si>
    <t>初回検査まで（基礎配筋検査等）</t>
    <rPh sb="0" eb="2">
      <t>ショカイ</t>
    </rPh>
    <rPh sb="2" eb="4">
      <t>ケンサ</t>
    </rPh>
    <rPh sb="7" eb="9">
      <t>ケンサ</t>
    </rPh>
    <rPh sb="13" eb="14">
      <t>トウ</t>
    </rPh>
    <phoneticPr fontId="45"/>
  </si>
  <si>
    <t>初回検査まで（基礎配筋検査等）</t>
    <rPh sb="0" eb="2">
      <t>ショカイ</t>
    </rPh>
    <rPh sb="2" eb="4">
      <t>ケンサ</t>
    </rPh>
    <rPh sb="7" eb="9">
      <t>キソ</t>
    </rPh>
    <rPh sb="9" eb="11">
      <t>ハイキン</t>
    </rPh>
    <rPh sb="11" eb="13">
      <t>ケンサ</t>
    </rPh>
    <rPh sb="13" eb="14">
      <t>トウ</t>
    </rPh>
    <phoneticPr fontId="2"/>
  </si>
  <si>
    <r>
      <t>設計住宅性能評価　</t>
    </r>
    <r>
      <rPr>
        <b/>
        <sz val="16"/>
        <rFont val="ＭＳ Ｐゴシック"/>
        <family val="3"/>
        <charset val="128"/>
      </rPr>
      <t>（確認交付後受付）</t>
    </r>
    <rPh sb="0" eb="2">
      <t>セッケイ</t>
    </rPh>
    <rPh sb="2" eb="4">
      <t>ジュウタク</t>
    </rPh>
    <rPh sb="4" eb="6">
      <t>セイノウ</t>
    </rPh>
    <rPh sb="6" eb="8">
      <t>ヒョウカ</t>
    </rPh>
    <phoneticPr fontId="45"/>
  </si>
  <si>
    <r>
      <t>住宅性能証明　</t>
    </r>
    <r>
      <rPr>
        <b/>
        <sz val="16"/>
        <rFont val="ＭＳ Ｐゴシック"/>
        <family val="3"/>
        <charset val="128"/>
      </rPr>
      <t>（確認交付後受付）</t>
    </r>
    <rPh sb="0" eb="2">
      <t>ジュウタク</t>
    </rPh>
    <rPh sb="2" eb="4">
      <t>セイノウ</t>
    </rPh>
    <rPh sb="4" eb="6">
      <t>ショウメイ</t>
    </rPh>
    <rPh sb="8" eb="10">
      <t>カクニン</t>
    </rPh>
    <rPh sb="10" eb="13">
      <t>コウフゴ</t>
    </rPh>
    <rPh sb="13" eb="15">
      <t>ウケツケ</t>
    </rPh>
    <phoneticPr fontId="45"/>
  </si>
  <si>
    <t>大臣</t>
    <rPh sb="0" eb="2">
      <t>ダイジン</t>
    </rPh>
    <phoneticPr fontId="2"/>
  </si>
  <si>
    <t>一般財団法人　日本建築センター　東京都千代田区</t>
    <rPh sb="22" eb="23">
      <t>ク</t>
    </rPh>
    <phoneticPr fontId="2"/>
  </si>
  <si>
    <t>未申請の場合の申請予定日</t>
  </si>
  <si>
    <t>受付日</t>
    <rPh sb="0" eb="3">
      <t>ウケツケビ</t>
    </rPh>
    <phoneticPr fontId="2"/>
  </si>
  <si>
    <t>番号下4桁</t>
    <rPh sb="0" eb="2">
      <t>バンゴウ</t>
    </rPh>
    <rPh sb="2" eb="3">
      <t>シモ</t>
    </rPh>
    <rPh sb="4" eb="5">
      <t>ケタ</t>
    </rPh>
    <phoneticPr fontId="2"/>
  </si>
  <si>
    <t>交付日</t>
    <rPh sb="0" eb="3">
      <t>コウフビ</t>
    </rPh>
    <phoneticPr fontId="2"/>
  </si>
  <si>
    <t>担当者</t>
    <rPh sb="0" eb="3">
      <t>タントウシャ</t>
    </rPh>
    <phoneticPr fontId="2"/>
  </si>
  <si>
    <t>【10．備考】</t>
    <phoneticPr fontId="2"/>
  </si>
  <si>
    <t>　【ｲ．所在地】</t>
    <rPh sb="4" eb="7">
      <t>ショザイチ</t>
    </rPh>
    <phoneticPr fontId="2"/>
  </si>
  <si>
    <t>　【ﾛ．名称のフリガナ】</t>
    <rPh sb="4" eb="6">
      <t>メイショウ</t>
    </rPh>
    <phoneticPr fontId="2"/>
  </si>
  <si>
    <t>　【ﾊ．名　称】</t>
    <rPh sb="4" eb="5">
      <t>ナ</t>
    </rPh>
    <rPh sb="6" eb="7">
      <t>ショウ</t>
    </rPh>
    <phoneticPr fontId="2"/>
  </si>
  <si>
    <t>【1．設置者】</t>
    <phoneticPr fontId="2"/>
  </si>
  <si>
    <t>ID</t>
    <phoneticPr fontId="49"/>
  </si>
  <si>
    <t>PASS</t>
    <phoneticPr fontId="49"/>
  </si>
  <si>
    <t>name</t>
    <phoneticPr fontId="49"/>
  </si>
  <si>
    <t>phone</t>
    <phoneticPr fontId="49"/>
  </si>
  <si>
    <t>company</t>
    <phoneticPr fontId="49"/>
  </si>
  <si>
    <t>luanguage</t>
    <phoneticPr fontId="49"/>
  </si>
  <si>
    <t>status</t>
    <phoneticPr fontId="49"/>
  </si>
  <si>
    <t>access_control</t>
    <phoneticPr fontId="49"/>
  </si>
  <si>
    <t>notice</t>
    <phoneticPr fontId="49"/>
  </si>
  <si>
    <t>jpn</t>
    <phoneticPr fontId="49"/>
  </si>
  <si>
    <t>Y</t>
    <phoneticPr fontId="49"/>
  </si>
  <si>
    <t>基本設定</t>
    <rPh sb="0" eb="2">
      <t>キホン</t>
    </rPh>
    <rPh sb="2" eb="4">
      <t>セッテイ</t>
    </rPh>
    <phoneticPr fontId="49"/>
  </si>
  <si>
    <t>※決裁欄</t>
    <phoneticPr fontId="2"/>
  </si>
  <si>
    <t>㈱都市建築確認センター　電子申請システム登録申込書</t>
    <rPh sb="1" eb="5">
      <t>トシケンチク</t>
    </rPh>
    <rPh sb="5" eb="7">
      <t>カクニン</t>
    </rPh>
    <rPh sb="12" eb="14">
      <t>デンシ</t>
    </rPh>
    <rPh sb="14" eb="16">
      <t>シンセイ</t>
    </rPh>
    <rPh sb="20" eb="22">
      <t>トウロク</t>
    </rPh>
    <rPh sb="22" eb="25">
      <t>モウシコミショ</t>
    </rPh>
    <phoneticPr fontId="2"/>
  </si>
  <si>
    <t>…</t>
    <phoneticPr fontId="2"/>
  </si>
  <si>
    <t>選択してください</t>
    <rPh sb="0" eb="2">
      <t>センタク</t>
    </rPh>
    <phoneticPr fontId="2"/>
  </si>
  <si>
    <t>に入力してください</t>
    <rPh sb="1" eb="3">
      <t>ニュウリョク</t>
    </rPh>
    <phoneticPr fontId="2"/>
  </si>
  <si>
    <t>申　込　日</t>
    <rPh sb="0" eb="1">
      <t>シン</t>
    </rPh>
    <rPh sb="2" eb="3">
      <t>コミ</t>
    </rPh>
    <rPh sb="4" eb="5">
      <t>ヒ</t>
    </rPh>
    <phoneticPr fontId="2"/>
  </si>
  <si>
    <t>申込日</t>
    <rPh sb="0" eb="3">
      <t>モウシコミビ</t>
    </rPh>
    <phoneticPr fontId="2"/>
  </si>
  <si>
    <r>
      <t>●</t>
    </r>
    <r>
      <rPr>
        <b/>
        <sz val="14"/>
        <color indexed="8"/>
        <rFont val="ＭＳ Ｐゴシック"/>
        <family val="3"/>
        <charset val="128"/>
      </rPr>
      <t>物件名</t>
    </r>
    <r>
      <rPr>
        <sz val="14"/>
        <color indexed="8"/>
        <rFont val="ＭＳ Ｐゴシック"/>
        <family val="3"/>
        <charset val="128"/>
      </rPr>
      <t>　※既に仮受申請をしている場合は同一物件名としてください</t>
    </r>
    <rPh sb="1" eb="4">
      <t>ブッケンメイ</t>
    </rPh>
    <rPh sb="6" eb="7">
      <t>スデ</t>
    </rPh>
    <rPh sb="8" eb="10">
      <t>カリウケ</t>
    </rPh>
    <rPh sb="10" eb="12">
      <t>シンセイ</t>
    </rPh>
    <rPh sb="17" eb="19">
      <t>バアイ</t>
    </rPh>
    <rPh sb="20" eb="22">
      <t>ドウイツ</t>
    </rPh>
    <rPh sb="22" eb="25">
      <t>ブッケンメイ</t>
    </rPh>
    <phoneticPr fontId="2"/>
  </si>
  <si>
    <r>
      <t>●</t>
    </r>
    <r>
      <rPr>
        <b/>
        <sz val="14"/>
        <color indexed="8"/>
        <rFont val="ＭＳ Ｐゴシック"/>
        <family val="3"/>
        <charset val="128"/>
      </rPr>
      <t>申請の進捗</t>
    </r>
    <rPh sb="1" eb="3">
      <t>シンセイ</t>
    </rPh>
    <rPh sb="4" eb="6">
      <t>シンチョク</t>
    </rPh>
    <phoneticPr fontId="2"/>
  </si>
  <si>
    <t>○未申請の場合の申請予定日</t>
    <rPh sb="1" eb="4">
      <t>ミシンセイ</t>
    </rPh>
    <rPh sb="5" eb="7">
      <t>バアイ</t>
    </rPh>
    <rPh sb="8" eb="10">
      <t>シンセイ</t>
    </rPh>
    <rPh sb="10" eb="13">
      <t>ヨテイビ</t>
    </rPh>
    <phoneticPr fontId="2"/>
  </si>
  <si>
    <r>
      <t>●</t>
    </r>
    <r>
      <rPr>
        <b/>
        <sz val="14"/>
        <color indexed="8"/>
        <rFont val="ＭＳ Ｐゴシック"/>
        <family val="3"/>
        <charset val="128"/>
      </rPr>
      <t>物件概要</t>
    </r>
    <r>
      <rPr>
        <sz val="14"/>
        <color indexed="10"/>
        <rFont val="ＭＳ Ｐゴシック"/>
        <family val="3"/>
        <charset val="128"/>
      </rPr>
      <t>（【申請の進捗】が【仮受申請前】の場合のみ入力してください。）</t>
    </r>
    <rPh sb="1" eb="3">
      <t>ブッケン</t>
    </rPh>
    <rPh sb="3" eb="5">
      <t>ガイヨウ</t>
    </rPh>
    <rPh sb="7" eb="9">
      <t>シンセイ</t>
    </rPh>
    <rPh sb="10" eb="12">
      <t>シンチョク</t>
    </rPh>
    <rPh sb="15" eb="17">
      <t>カリウケ</t>
    </rPh>
    <rPh sb="17" eb="19">
      <t>シンセイ</t>
    </rPh>
    <rPh sb="19" eb="20">
      <t>マエ</t>
    </rPh>
    <rPh sb="22" eb="24">
      <t>バアイ</t>
    </rPh>
    <rPh sb="26" eb="28">
      <t>ニュウリョク</t>
    </rPh>
    <phoneticPr fontId="2"/>
  </si>
  <si>
    <t>建築地</t>
    <rPh sb="0" eb="3">
      <t>ケンチクチ</t>
    </rPh>
    <phoneticPr fontId="2"/>
  </si>
  <si>
    <t>用途</t>
    <rPh sb="0" eb="2">
      <t>ヨウト</t>
    </rPh>
    <phoneticPr fontId="2"/>
  </si>
  <si>
    <t>規模</t>
    <rPh sb="0" eb="2">
      <t>キボ</t>
    </rPh>
    <phoneticPr fontId="2"/>
  </si>
  <si>
    <t>階数</t>
    <rPh sb="0" eb="2">
      <t>カイスウ</t>
    </rPh>
    <phoneticPr fontId="2"/>
  </si>
  <si>
    <t>構造</t>
    <rPh sb="0" eb="2">
      <t>コウゾウ</t>
    </rPh>
    <phoneticPr fontId="2"/>
  </si>
  <si>
    <t>その他の情報</t>
    <rPh sb="2" eb="3">
      <t>タ</t>
    </rPh>
    <rPh sb="4" eb="6">
      <t>ジョウホウ</t>
    </rPh>
    <phoneticPr fontId="2"/>
  </si>
  <si>
    <r>
      <t>●</t>
    </r>
    <r>
      <rPr>
        <b/>
        <sz val="14"/>
        <color indexed="8"/>
        <rFont val="ＭＳ Ｐゴシック"/>
        <family val="3"/>
        <charset val="128"/>
      </rPr>
      <t>システムを使用する方の情報</t>
    </r>
    <r>
      <rPr>
        <sz val="14"/>
        <color indexed="8"/>
        <rFont val="ＭＳ Ｐゴシック"/>
        <family val="3"/>
        <charset val="128"/>
      </rPr>
      <t>（図面等を指定のフォルダにアップロードする方）</t>
    </r>
    <rPh sb="6" eb="8">
      <t>シヨウ</t>
    </rPh>
    <rPh sb="10" eb="11">
      <t>カタ</t>
    </rPh>
    <rPh sb="12" eb="14">
      <t>ジョウホウ</t>
    </rPh>
    <rPh sb="15" eb="17">
      <t>ズメン</t>
    </rPh>
    <rPh sb="17" eb="18">
      <t>トウ</t>
    </rPh>
    <rPh sb="19" eb="21">
      <t>シテイ</t>
    </rPh>
    <rPh sb="35" eb="36">
      <t>カタ</t>
    </rPh>
    <phoneticPr fontId="2"/>
  </si>
  <si>
    <t>担当</t>
    <rPh sb="0" eb="2">
      <t>タントウ</t>
    </rPh>
    <phoneticPr fontId="2"/>
  </si>
  <si>
    <t>会社名</t>
    <rPh sb="0" eb="3">
      <t>カイシャメイ</t>
    </rPh>
    <phoneticPr fontId="2"/>
  </si>
  <si>
    <t>メールアドレス（IDになります）</t>
    <phoneticPr fontId="2"/>
  </si>
  <si>
    <t>記入例</t>
    <rPh sb="0" eb="3">
      <t>キニュウレイ</t>
    </rPh>
    <phoneticPr fontId="2"/>
  </si>
  <si>
    <t>申請代表者</t>
    <phoneticPr fontId="2"/>
  </si>
  <si>
    <t>株式会社○○一級建築士事務所</t>
    <rPh sb="0" eb="4">
      <t>カブシキガイシャ</t>
    </rPh>
    <rPh sb="6" eb="8">
      <t>イッキュウ</t>
    </rPh>
    <rPh sb="8" eb="11">
      <t>ケンチクシ</t>
    </rPh>
    <rPh sb="11" eb="14">
      <t>ジムショ</t>
    </rPh>
    <phoneticPr fontId="2"/>
  </si>
  <si>
    <t>○○　○○</t>
    <phoneticPr fontId="2"/>
  </si>
  <si>
    <t>○○○＠t-kkc.co.jp</t>
    <phoneticPr fontId="2"/>
  </si>
  <si>
    <t>03-5844-0066</t>
    <phoneticPr fontId="2"/>
  </si>
  <si>
    <t>①</t>
    <phoneticPr fontId="2"/>
  </si>
  <si>
    <t>②</t>
    <phoneticPr fontId="2"/>
  </si>
  <si>
    <t>③</t>
    <phoneticPr fontId="2"/>
  </si>
  <si>
    <t>④</t>
    <phoneticPr fontId="2"/>
  </si>
  <si>
    <t>⑤</t>
    <phoneticPr fontId="2"/>
  </si>
  <si>
    <t>♦</t>
    <phoneticPr fontId="2"/>
  </si>
  <si>
    <t>①の申請代表者は建築主、設置者、築造主又は代理者としてください。</t>
    <rPh sb="2" eb="4">
      <t>シンセイ</t>
    </rPh>
    <rPh sb="4" eb="7">
      <t>ダイヒョウシャ</t>
    </rPh>
    <rPh sb="8" eb="11">
      <t>ケンチクヌシ</t>
    </rPh>
    <rPh sb="12" eb="15">
      <t>セッチシャ</t>
    </rPh>
    <rPh sb="16" eb="18">
      <t>チクゾウ</t>
    </rPh>
    <rPh sb="18" eb="19">
      <t>ヌシ</t>
    </rPh>
    <rPh sb="19" eb="20">
      <t>マタ</t>
    </rPh>
    <rPh sb="21" eb="24">
      <t>ダイリシャ</t>
    </rPh>
    <phoneticPr fontId="2"/>
  </si>
  <si>
    <t>Excel形式でご提出ください。</t>
    <rPh sb="5" eb="7">
      <t>ケイシキ</t>
    </rPh>
    <rPh sb="9" eb="11">
      <t>テイシュツ</t>
    </rPh>
    <phoneticPr fontId="2"/>
  </si>
  <si>
    <t>①の申請代表者のみ確認済証交付後の副本のダウンロードが可能です。</t>
    <rPh sb="2" eb="4">
      <t>シンセイ</t>
    </rPh>
    <rPh sb="4" eb="7">
      <t>ダイヒョウシャ</t>
    </rPh>
    <rPh sb="9" eb="11">
      <t>カクニン</t>
    </rPh>
    <rPh sb="11" eb="13">
      <t>ズミショウ</t>
    </rPh>
    <rPh sb="13" eb="16">
      <t>コウフゴ</t>
    </rPh>
    <rPh sb="17" eb="19">
      <t>フクホン</t>
    </rPh>
    <rPh sb="27" eb="29">
      <t>カノウ</t>
    </rPh>
    <phoneticPr fontId="2"/>
  </si>
  <si>
    <t>システム利用者は原則、１申請につき５名までとします。</t>
    <rPh sb="4" eb="7">
      <t>リヨウシャ</t>
    </rPh>
    <rPh sb="8" eb="10">
      <t>ゲンソク</t>
    </rPh>
    <rPh sb="12" eb="14">
      <t>シンセイ</t>
    </rPh>
    <rPh sb="18" eb="19">
      <t>メイ</t>
    </rPh>
    <phoneticPr fontId="2"/>
  </si>
  <si>
    <t>意匠</t>
    <rPh sb="0" eb="2">
      <t>イショウ</t>
    </rPh>
    <phoneticPr fontId="2"/>
  </si>
  <si>
    <t>仮受申請前</t>
    <rPh sb="0" eb="2">
      <t>カリウケ</t>
    </rPh>
    <rPh sb="2" eb="4">
      <t>シンセイ</t>
    </rPh>
    <rPh sb="4" eb="5">
      <t>マエ</t>
    </rPh>
    <phoneticPr fontId="2"/>
  </si>
  <si>
    <t>意匠（ゲスト）</t>
    <phoneticPr fontId="2"/>
  </si>
  <si>
    <t>仮受申請中</t>
    <rPh sb="0" eb="2">
      <t>カリウケ</t>
    </rPh>
    <rPh sb="2" eb="5">
      <t>シンセイチュウ</t>
    </rPh>
    <phoneticPr fontId="2"/>
  </si>
  <si>
    <t>設備</t>
    <rPh sb="0" eb="2">
      <t>セツビ</t>
    </rPh>
    <phoneticPr fontId="2"/>
  </si>
  <si>
    <t>もうすぐ本受付</t>
    <rPh sb="4" eb="7">
      <t>ホンウケツケ</t>
    </rPh>
    <phoneticPr fontId="2"/>
  </si>
  <si>
    <t>設備（ゲスト）</t>
    <rPh sb="0" eb="2">
      <t>セツビ</t>
    </rPh>
    <phoneticPr fontId="2"/>
  </si>
  <si>
    <t>すぐに本受付</t>
    <rPh sb="3" eb="6">
      <t>ホンウケツケ</t>
    </rPh>
    <phoneticPr fontId="2"/>
  </si>
  <si>
    <t>構造（ゲスト）</t>
    <rPh sb="0" eb="2">
      <t>コウゾウ</t>
    </rPh>
    <phoneticPr fontId="2"/>
  </si>
  <si>
    <t>その他</t>
    <rPh sb="2" eb="3">
      <t>タ</t>
    </rPh>
    <phoneticPr fontId="2"/>
  </si>
  <si>
    <t>その他（ゲスト）</t>
    <rPh sb="2" eb="3">
      <t>タ</t>
    </rPh>
    <phoneticPr fontId="2"/>
  </si>
  <si>
    <t>確認済証
郵送先</t>
    <rPh sb="0" eb="4">
      <t>カクニンズミショウ</t>
    </rPh>
    <rPh sb="5" eb="8">
      <t>ユウソウサキ</t>
    </rPh>
    <phoneticPr fontId="2"/>
  </si>
  <si>
    <t>郵送方法</t>
    <rPh sb="0" eb="2">
      <t>ユウソウ</t>
    </rPh>
    <rPh sb="2" eb="4">
      <t>ホウホウ</t>
    </rPh>
    <phoneticPr fontId="2"/>
  </si>
  <si>
    <t>レターパックライト</t>
    <phoneticPr fontId="2"/>
  </si>
  <si>
    <t>送付先名</t>
    <phoneticPr fontId="2"/>
  </si>
  <si>
    <t>株式会社　都市建築確認センター</t>
    <rPh sb="0" eb="4">
      <t>カブシキガイシャ</t>
    </rPh>
    <rPh sb="5" eb="9">
      <t>トシケンチク</t>
    </rPh>
    <rPh sb="9" eb="11">
      <t>カクニン</t>
    </rPh>
    <phoneticPr fontId="2"/>
  </si>
  <si>
    <t>代表取締役　本田　實</t>
    <rPh sb="0" eb="2">
      <t>ダイヒョウ</t>
    </rPh>
    <rPh sb="2" eb="5">
      <t>トリシマリヤク</t>
    </rPh>
    <rPh sb="6" eb="8">
      <t>ホンダ</t>
    </rPh>
    <rPh sb="9" eb="10">
      <t>ミノル</t>
    </rPh>
    <phoneticPr fontId="2"/>
  </si>
  <si>
    <t>東京都文京区湯島１－９－１５　御茶ノ水HYビル５F</t>
    <rPh sb="0" eb="3">
      <t>トウキョウト</t>
    </rPh>
    <rPh sb="3" eb="6">
      <t>ブンキョウク</t>
    </rPh>
    <rPh sb="6" eb="8">
      <t>ユシマ</t>
    </rPh>
    <rPh sb="15" eb="17">
      <t>オチャ</t>
    </rPh>
    <rPh sb="18" eb="19">
      <t>ミズ</t>
    </rPh>
    <phoneticPr fontId="2"/>
  </si>
  <si>
    <t>交付種別</t>
    <rPh sb="0" eb="2">
      <t>コウフ</t>
    </rPh>
    <rPh sb="2" eb="4">
      <t>シュベツ</t>
    </rPh>
    <phoneticPr fontId="2"/>
  </si>
  <si>
    <t>電子交付</t>
  </si>
  <si>
    <t>　株式会社　都市建築確認センター 御中</t>
    <rPh sb="1" eb="5">
      <t>カブシキガイシャ</t>
    </rPh>
    <rPh sb="6" eb="8">
      <t>トシ</t>
    </rPh>
    <rPh sb="8" eb="10">
      <t>ケンチク</t>
    </rPh>
    <rPh sb="10" eb="12">
      <t>カクニン</t>
    </rPh>
    <rPh sb="17" eb="19">
      <t>オンチュウ</t>
    </rPh>
    <phoneticPr fontId="2"/>
  </si>
  <si>
    <t>確認申請書（仮使用）</t>
    <rPh sb="0" eb="2">
      <t>カクニン</t>
    </rPh>
    <rPh sb="2" eb="5">
      <t>シンセイショ</t>
    </rPh>
    <rPh sb="6" eb="9">
      <t>カリシヨウ</t>
    </rPh>
    <phoneticPr fontId="2"/>
  </si>
  <si>
    <t>■</t>
  </si>
  <si>
    <t>第三十四号様式（第四条の十六関係）（Ａ４）</t>
    <phoneticPr fontId="2"/>
  </si>
  <si>
    <t>仮使用認定申請書</t>
    <phoneticPr fontId="2"/>
  </si>
  <si>
    <t>建築基準法第７条の６第１項第２号（同法第８７条の４又は第８８条第１項若しくは第２項において準用する場合を含む。）の規定による仮使用の認定を申請します。</t>
    <phoneticPr fontId="2"/>
  </si>
  <si>
    <t>【仮使用の認定を申請する建築物等】</t>
    <phoneticPr fontId="2"/>
  </si>
  <si>
    <t>建築物</t>
    <phoneticPr fontId="2"/>
  </si>
  <si>
    <t>建築設備（昇降機以外）</t>
    <phoneticPr fontId="2"/>
  </si>
  <si>
    <t>工作物（法第８８条第１項）</t>
    <phoneticPr fontId="2"/>
  </si>
  <si>
    <t>建築設備（昇降機）</t>
    <phoneticPr fontId="2"/>
  </si>
  <si>
    <t>工作物（昇降機）</t>
    <phoneticPr fontId="2"/>
  </si>
  <si>
    <t>工作物（法第８８条第２項）</t>
    <phoneticPr fontId="2"/>
  </si>
  <si>
    <t>※　認　定　番　号</t>
    <rPh sb="2" eb="3">
      <t>ニン</t>
    </rPh>
    <rPh sb="4" eb="5">
      <t>サダム</t>
    </rPh>
    <rPh sb="6" eb="7">
      <t>バン</t>
    </rPh>
    <rPh sb="8" eb="9">
      <t>ゴウ</t>
    </rPh>
    <phoneticPr fontId="2"/>
  </si>
  <si>
    <t>※特記</t>
    <rPh sb="1" eb="3">
      <t>トッキ</t>
    </rPh>
    <phoneticPr fontId="2"/>
  </si>
  <si>
    <t>※条件</t>
    <rPh sb="1" eb="3">
      <t>ジョウケン</t>
    </rPh>
    <phoneticPr fontId="2"/>
  </si>
  <si>
    <t>【1. 建築主、設置者又は築造主】</t>
    <rPh sb="4" eb="6">
      <t>ケンチク</t>
    </rPh>
    <rPh sb="6" eb="7">
      <t>ヌシ</t>
    </rPh>
    <rPh sb="8" eb="11">
      <t>セッチシャ</t>
    </rPh>
    <rPh sb="11" eb="12">
      <t>マタ</t>
    </rPh>
    <rPh sb="13" eb="15">
      <t>チクゾウ</t>
    </rPh>
    <rPh sb="15" eb="16">
      <t>ヌシ</t>
    </rPh>
    <phoneticPr fontId="2"/>
  </si>
  <si>
    <t>【3.建築確認】</t>
    <phoneticPr fontId="2"/>
  </si>
  <si>
    <t>【4.敷地の位置】</t>
    <rPh sb="3" eb="5">
      <t>シキチ</t>
    </rPh>
    <rPh sb="6" eb="8">
      <t>イチ</t>
    </rPh>
    <phoneticPr fontId="2"/>
  </si>
  <si>
    <t>【5. 設置する建築物又は工作物】</t>
    <rPh sb="4" eb="6">
      <t>セッチ</t>
    </rPh>
    <rPh sb="8" eb="11">
      <t>ケンチクブツ</t>
    </rPh>
    <rPh sb="11" eb="12">
      <t>マタ</t>
    </rPh>
    <rPh sb="13" eb="16">
      <t>コウサクブツ</t>
    </rPh>
    <phoneticPr fontId="2"/>
  </si>
  <si>
    <t>　【ﾛ. 住居表示】</t>
    <phoneticPr fontId="2"/>
  </si>
  <si>
    <t>　【ｲ. 確認済証番号】</t>
    <phoneticPr fontId="2"/>
  </si>
  <si>
    <t>　【ﾊ. 確認済証交付者】</t>
    <phoneticPr fontId="2"/>
  </si>
  <si>
    <t>　【ﾛ. 確認済証交付年月日】</t>
    <phoneticPr fontId="2"/>
  </si>
  <si>
    <t>【6. 仮使用の用途】</t>
    <rPh sb="4" eb="5">
      <t>カリ</t>
    </rPh>
    <rPh sb="5" eb="7">
      <t>シヨウ</t>
    </rPh>
    <rPh sb="8" eb="10">
      <t>ヨウト</t>
    </rPh>
    <phoneticPr fontId="2"/>
  </si>
  <si>
    <t>【7. 工事完了予定年月日】　</t>
    <phoneticPr fontId="2"/>
  </si>
  <si>
    <t>【9. 申請の理由】</t>
    <rPh sb="4" eb="6">
      <t>シンセイ</t>
    </rPh>
    <rPh sb="7" eb="9">
      <t>リユウ</t>
    </rPh>
    <phoneticPr fontId="2"/>
  </si>
  <si>
    <t>【8. 仮使用期間】</t>
    <phoneticPr fontId="2"/>
  </si>
  <si>
    <t>から</t>
    <phoneticPr fontId="2"/>
  </si>
  <si>
    <t>１．第一面関係</t>
    <phoneticPr fontId="2"/>
  </si>
  <si>
    <t>「仮使用の認定を申請する建築物等」の欄は、該当するチェックボックスに「レ」</t>
    <phoneticPr fontId="2"/>
  </si>
  <si>
    <t>マークを入れてください。建築基準法第８８条第1項に規定する工作物のうち同法施</t>
    <phoneticPr fontId="2"/>
  </si>
  <si>
    <t>行令第１３８条第２項第１号に掲げるものにあつては、「工作物（昇降機）」のチェッ</t>
    <phoneticPr fontId="2"/>
  </si>
  <si>
    <t>クボックスに「レ」マークを入れてください。</t>
    <phoneticPr fontId="2"/>
  </si>
  <si>
    <t>２．第二面関係</t>
    <phoneticPr fontId="2"/>
  </si>
  <si>
    <t>※印のある欄は記入しないでください。</t>
    <phoneticPr fontId="2"/>
  </si>
  <si>
    <t>は築造主について記入し、別紙に他の建築主、設置者又は築造主についてそれぞれ必</t>
    <phoneticPr fontId="2"/>
  </si>
  <si>
    <t>建築主、設置者又は築造主が２以上のときは、１欄は代表となる建築主、設置者又</t>
    <phoneticPr fontId="2"/>
  </si>
  <si>
    <t>要な事項を記入して添えてください。</t>
    <phoneticPr fontId="2"/>
  </si>
  <si>
    <t>２欄に記入してください。</t>
    <phoneticPr fontId="2"/>
  </si>
  <si>
    <t>建築主、設置者又は築造主からの委任を受けて申請を行う者がいる場合においては、</t>
    <phoneticPr fontId="2"/>
  </si>
  <si>
    <t>２欄は、代理者が建築士事務所に属しているときは、その名称を書き、建築士事務</t>
    <phoneticPr fontId="2"/>
  </si>
  <si>
    <t>所に属していないときは、所在地は代理者の住所を書いてください。</t>
    <phoneticPr fontId="2"/>
  </si>
  <si>
    <t>３欄は、計画変更の確認を受けている場合は直前の計画変更の確認について記載し</t>
    <phoneticPr fontId="2"/>
  </si>
  <si>
    <t>てください。</t>
    <phoneticPr fontId="2"/>
  </si>
  <si>
    <t>４欄は建築物又は工作物（昇降機を除く。）について、５欄は昇降機又は建築設備</t>
    <phoneticPr fontId="2"/>
  </si>
  <si>
    <t>について仮使用の認定を受けようとする場合に記入してください。</t>
    <phoneticPr fontId="2"/>
  </si>
  <si>
    <t>住居表示が定まつているときは、４欄の「ロ」に記入してください。</t>
    <phoneticPr fontId="2"/>
  </si>
  <si>
    <t>7)	６欄及び９欄は、できるだけ具体的に書いてください。</t>
    <phoneticPr fontId="2"/>
  </si>
  <si>
    <t>仮使用番号</t>
  </si>
  <si>
    <t>仮使用年度番号</t>
  </si>
  <si>
    <t>仮使用建物種別</t>
  </si>
  <si>
    <t>仮使用都道府県記号</t>
  </si>
  <si>
    <t>仮使用物件番号</t>
  </si>
  <si>
    <t>仮使用回数</t>
  </si>
  <si>
    <t>仮使用備考</t>
  </si>
  <si>
    <t>仮使用概要</t>
  </si>
  <si>
    <t>仮使用検査員</t>
  </si>
  <si>
    <t>仮使用補助員</t>
  </si>
  <si>
    <t>仮使用客先名</t>
  </si>
  <si>
    <t>仮使用仮受日</t>
  </si>
  <si>
    <t>仮使用図書提出日</t>
  </si>
  <si>
    <t>仮使用図面審査開始日</t>
  </si>
  <si>
    <t>仮使用図面審査質疑日</t>
  </si>
  <si>
    <t>仮使用図面審査終了日</t>
  </si>
  <si>
    <t>仮使用受付日</t>
  </si>
  <si>
    <t>仮使用検査日</t>
  </si>
  <si>
    <t>仮使用検査時刻</t>
  </si>
  <si>
    <t>仮使用現場検査員</t>
  </si>
  <si>
    <t>仮使用交付日</t>
  </si>
  <si>
    <t>仮使用行政報告日</t>
  </si>
  <si>
    <t>仮使用用途</t>
  </si>
  <si>
    <t>仮使用期間始</t>
  </si>
  <si>
    <t>仮使用期間終</t>
  </si>
  <si>
    <t>仮使用条件</t>
  </si>
  <si>
    <t>仮使用監理者ＩＤ</t>
  </si>
  <si>
    <t>仮使用入金日</t>
  </si>
  <si>
    <t>仮使用手数料</t>
  </si>
  <si>
    <t>仮使用請求書宛名ＩＤ</t>
  </si>
  <si>
    <t>仮使用請求書宛名１</t>
  </si>
  <si>
    <t>仮使用請求書宛名２</t>
  </si>
  <si>
    <t>仮使用請求書宛名敬称</t>
  </si>
  <si>
    <t>仮使用請求書発送先ＩＤ</t>
  </si>
  <si>
    <t>仮使用請求書発送先宛名１</t>
  </si>
  <si>
    <t>仮使用請求書発送先宛名２</t>
  </si>
  <si>
    <t>仮使用請求書発送先宛名敬称</t>
  </si>
  <si>
    <t>仮使用請求書発送先郵便番号</t>
  </si>
  <si>
    <t>仮使用請求書発送先住所</t>
  </si>
  <si>
    <t>仮使用取止取下</t>
  </si>
  <si>
    <t>仮使用電子申請有無</t>
  </si>
  <si>
    <t>仮使用ダイレクトクラウドID</t>
  </si>
  <si>
    <t>仮使用電子申請代表者</t>
  </si>
  <si>
    <t>仮使用電子申請代表者会社名</t>
  </si>
  <si>
    <t>仮使用電子申請代表者電話番号</t>
  </si>
  <si>
    <t>仮使用受領書受取日</t>
  </si>
  <si>
    <t>Ver.20260101</t>
    <phoneticPr fontId="2"/>
  </si>
  <si>
    <r>
      <t>　このExcelＢＯＯＫでは㈱都市建築確認センターへの確認申請における仮使用</t>
    </r>
    <r>
      <rPr>
        <b/>
        <sz val="14"/>
        <color indexed="10"/>
        <rFont val="ＭＳ Ｐゴシック"/>
        <family val="3"/>
        <charset val="128"/>
      </rPr>
      <t>申請書、委任状、予備審査事前連絡先記入シート、予備審査調査表</t>
    </r>
    <r>
      <rPr>
        <b/>
        <sz val="14"/>
        <rFont val="ＭＳ Ｐゴシック"/>
        <family val="3"/>
        <charset val="128"/>
      </rPr>
      <t>を作成することができます。これらの書類を一括で作成し、従来の重複項目を連動で入力させることで業務を効率化することができます。
 　</t>
    </r>
    <r>
      <rPr>
        <b/>
        <sz val="16"/>
        <color indexed="8"/>
        <rFont val="ＭＳ Ｐゴシック"/>
        <family val="3"/>
        <charset val="128"/>
      </rPr>
      <t>また、仮受時にこのＥＸＣＥＬＢＯＯＫを添付して下記メールアドレスにお送りいただくと、</t>
    </r>
    <r>
      <rPr>
        <b/>
        <sz val="20"/>
        <color indexed="10"/>
        <rFont val="ＭＳ Ｐゴシック"/>
        <family val="3"/>
        <charset val="128"/>
      </rPr>
      <t>メールが届いた時点で</t>
    </r>
    <r>
      <rPr>
        <b/>
        <sz val="20"/>
        <color indexed="12"/>
        <rFont val="ＭＳ Ｐゴシック"/>
        <family val="3"/>
        <charset val="128"/>
      </rPr>
      <t>「仮受付」</t>
    </r>
    <r>
      <rPr>
        <b/>
        <sz val="16"/>
        <color indexed="10"/>
        <rFont val="ＭＳ Ｐゴシック"/>
        <family val="3"/>
        <charset val="128"/>
      </rPr>
      <t xml:space="preserve">といたします。
</t>
    </r>
    <r>
      <rPr>
        <b/>
        <sz val="16"/>
        <color indexed="8"/>
        <rFont val="ＭＳ Ｐゴシック"/>
        <family val="3"/>
        <charset val="128"/>
      </rPr>
      <t xml:space="preserve">
　メール送付により順番の確保は可能ですが、実際に図面が提出されないと審査ができませんので、メール送付後速やかに申請図書をご提出ください。
（図書の提出がされない場合は次点の物件を優先的に審査いたします。）</t>
    </r>
    <r>
      <rPr>
        <b/>
        <sz val="14"/>
        <rFont val="ＭＳ Ｐゴシック"/>
        <family val="3"/>
        <charset val="128"/>
      </rPr>
      <t xml:space="preserve">
　尚、このEXCELはマクロを使用せず、関数のみで作成しております。編集ロックをしていないのでセルの変更は自由に行うことができますが、変更をすると連動がうまくいかない場合がありますのでご了承ください。</t>
    </r>
    <rPh sb="15" eb="17">
      <t>トシ</t>
    </rPh>
    <rPh sb="17" eb="19">
      <t>ケンチク</t>
    </rPh>
    <rPh sb="19" eb="21">
      <t>カクニン</t>
    </rPh>
    <rPh sb="27" eb="29">
      <t>カクニン</t>
    </rPh>
    <rPh sb="29" eb="31">
      <t>シンセイ</t>
    </rPh>
    <rPh sb="35" eb="38">
      <t>カリシヨウ</t>
    </rPh>
    <rPh sb="38" eb="41">
      <t>シンセイショ</t>
    </rPh>
    <rPh sb="42" eb="45">
      <t>イニンジョウ</t>
    </rPh>
    <rPh sb="69" eb="71">
      <t>サクセイ</t>
    </rPh>
    <rPh sb="85" eb="87">
      <t>ショルイ</t>
    </rPh>
    <rPh sb="88" eb="90">
      <t>イッカツ</t>
    </rPh>
    <rPh sb="91" eb="93">
      <t>サクセイ</t>
    </rPh>
    <rPh sb="95" eb="97">
      <t>ジュウライ</t>
    </rPh>
    <rPh sb="98" eb="100">
      <t>チョウフク</t>
    </rPh>
    <rPh sb="100" eb="102">
      <t>コウモク</t>
    </rPh>
    <rPh sb="103" eb="105">
      <t>レンドウ</t>
    </rPh>
    <rPh sb="106" eb="108">
      <t>ニュウリョク</t>
    </rPh>
    <rPh sb="114" eb="116">
      <t>ギョウム</t>
    </rPh>
    <rPh sb="117" eb="120">
      <t>コウリツカ</t>
    </rPh>
    <rPh sb="204" eb="206">
      <t>ソウフ</t>
    </rPh>
    <rPh sb="209" eb="211">
      <t>ジュンバン</t>
    </rPh>
    <rPh sb="212" eb="214">
      <t>カクホ</t>
    </rPh>
    <rPh sb="215" eb="217">
      <t>カノウ</t>
    </rPh>
    <rPh sb="270" eb="272">
      <t>トショ</t>
    </rPh>
    <rPh sb="273" eb="275">
      <t>テイシュツ</t>
    </rPh>
    <rPh sb="280" eb="282">
      <t>バアイ</t>
    </rPh>
    <rPh sb="283" eb="285">
      <t>ジテン</t>
    </rPh>
    <rPh sb="286" eb="288">
      <t>ブッケン</t>
    </rPh>
    <rPh sb="289" eb="292">
      <t>ユウセンテキ</t>
    </rPh>
    <rPh sb="293" eb="295">
      <t>シンサ</t>
    </rPh>
    <rPh sb="338" eb="340">
      <t>ヘンシュウ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</si>
</sst>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999]000;[&lt;=99999]000\-00;000\-0000"/>
    <numFmt numFmtId="177" formatCode="0_);[Red]\(0\)"/>
    <numFmt numFmtId="178" formatCode="0.00_);[Red]\(0.00\)"/>
    <numFmt numFmtId="179" formatCode="gggee&quot;年&quot;m&quot;月&quot;d&quot;日&quot;"/>
    <numFmt numFmtId="180" formatCode="[&lt;=999]000;[&lt;=9999]000\-00;000\-0000"/>
  </numFmts>
  <fonts count="76">
    <font>
      <sz val="11"/>
      <name val="ＭＳ Ｐゴシック"/>
      <family val="3"/>
      <charset val="128"/>
    </font>
    <font>
      <sz val="11"/>
      <name val="ＭＳ Ｐゴシック"/>
      <family val="3"/>
      <charset val="128"/>
    </font>
    <font>
      <sz val="6"/>
      <name val="ＭＳ Ｐゴシック"/>
      <family val="3"/>
      <charset val="128"/>
    </font>
    <font>
      <u/>
      <sz val="6.6"/>
      <color indexed="12"/>
      <name val="ＭＳ Ｐゴシック"/>
      <family val="3"/>
      <charset val="128"/>
    </font>
    <font>
      <b/>
      <sz val="9"/>
      <color indexed="81"/>
      <name val="ＭＳ Ｐゴシック"/>
      <family val="3"/>
      <charset val="128"/>
    </font>
    <font>
      <sz val="10"/>
      <name val="ＭＳ 明朝"/>
      <family val="1"/>
      <charset val="128"/>
    </font>
    <font>
      <sz val="9"/>
      <name val="ＭＳ Ｐゴシック"/>
      <family val="3"/>
      <charset val="128"/>
    </font>
    <font>
      <sz val="10"/>
      <color indexed="8"/>
      <name val="ＭＳ 明朝"/>
      <family val="1"/>
      <charset val="128"/>
    </font>
    <font>
      <sz val="11"/>
      <color indexed="8"/>
      <name val="ＭＳ Ｐゴシック"/>
      <family val="3"/>
      <charset val="128"/>
    </font>
    <font>
      <sz val="8"/>
      <color indexed="8"/>
      <name val="ＭＳ 明朝"/>
      <family val="1"/>
      <charset val="128"/>
    </font>
    <font>
      <sz val="22"/>
      <color indexed="8"/>
      <name val="ＭＳ 明朝"/>
      <family val="1"/>
      <charset val="128"/>
    </font>
    <font>
      <sz val="10"/>
      <color indexed="10"/>
      <name val="ＭＳ 明朝"/>
      <family val="1"/>
      <charset val="128"/>
    </font>
    <font>
      <sz val="9"/>
      <name val="ＭＳ 明朝"/>
      <family val="1"/>
      <charset val="128"/>
    </font>
    <font>
      <b/>
      <sz val="10"/>
      <color indexed="8"/>
      <name val="ＭＳ 明朝"/>
      <family val="1"/>
      <charset val="128"/>
    </font>
    <font>
      <sz val="8"/>
      <name val="ＭＳ 明朝"/>
      <family val="1"/>
      <charset val="128"/>
    </font>
    <font>
      <b/>
      <sz val="16"/>
      <name val="ＭＳ 明朝"/>
      <family val="1"/>
      <charset val="128"/>
    </font>
    <font>
      <sz val="11"/>
      <name val="ＭＳ 明朝"/>
      <family val="1"/>
      <charset val="128"/>
    </font>
    <font>
      <b/>
      <sz val="11"/>
      <name val="ＭＳ Ｐゴシック"/>
      <family val="3"/>
      <charset val="128"/>
    </font>
    <font>
      <sz val="9"/>
      <color indexed="81"/>
      <name val="MS P ゴシック"/>
      <family val="3"/>
      <charset val="128"/>
    </font>
    <font>
      <sz val="16"/>
      <name val="ＭＳ Ｐゴシック"/>
      <family val="3"/>
      <charset val="128"/>
    </font>
    <font>
      <b/>
      <sz val="9"/>
      <color indexed="81"/>
      <name val="MS P ゴシック"/>
      <family val="3"/>
      <charset val="128"/>
    </font>
    <font>
      <sz val="18"/>
      <name val="ＭＳ Ｐゴシック"/>
      <family val="3"/>
      <charset val="128"/>
    </font>
    <font>
      <sz val="36"/>
      <name val="ＭＳ Ｐゴシック"/>
      <family val="3"/>
      <charset val="128"/>
    </font>
    <font>
      <u/>
      <sz val="18"/>
      <color indexed="12"/>
      <name val="ＭＳ Ｐゴシック"/>
      <family val="3"/>
      <charset val="128"/>
    </font>
    <font>
      <sz val="10.5"/>
      <name val="ＭＳ Ｐ明朝"/>
      <family val="1"/>
      <charset val="128"/>
    </font>
    <font>
      <sz val="14"/>
      <name val="ＭＳ Ｐゴシック"/>
      <family val="3"/>
      <charset val="128"/>
    </font>
    <font>
      <b/>
      <sz val="16"/>
      <name val="ＭＳ Ｐゴシック"/>
      <family val="3"/>
      <charset val="128"/>
    </font>
    <font>
      <b/>
      <sz val="14"/>
      <name val="ＭＳ Ｐゴシック"/>
      <family val="3"/>
      <charset val="128"/>
    </font>
    <font>
      <sz val="12"/>
      <name val="ＭＳ 明朝"/>
      <family val="1"/>
      <charset val="128"/>
    </font>
    <font>
      <sz val="16"/>
      <name val="ＭＳ 明朝"/>
      <family val="1"/>
      <charset val="128"/>
    </font>
    <font>
      <b/>
      <sz val="16"/>
      <color indexed="10"/>
      <name val="ＭＳ Ｐゴシック"/>
      <family val="3"/>
      <charset val="128"/>
    </font>
    <font>
      <b/>
      <sz val="14"/>
      <color indexed="10"/>
      <name val="ＭＳ Ｐゴシック"/>
      <family val="3"/>
      <charset val="128"/>
    </font>
    <font>
      <b/>
      <sz val="12"/>
      <color indexed="10"/>
      <name val="ＭＳ Ｐゴシック"/>
      <family val="3"/>
      <charset val="128"/>
    </font>
    <font>
      <b/>
      <sz val="12"/>
      <name val="ＭＳ Ｐゴシック"/>
      <family val="3"/>
      <charset val="128"/>
    </font>
    <font>
      <b/>
      <sz val="20"/>
      <color indexed="10"/>
      <name val="ＭＳ Ｐゴシック"/>
      <family val="3"/>
      <charset val="128"/>
    </font>
    <font>
      <b/>
      <sz val="20"/>
      <color indexed="12"/>
      <name val="ＭＳ Ｐゴシック"/>
      <family val="3"/>
      <charset val="128"/>
    </font>
    <font>
      <b/>
      <sz val="16"/>
      <color indexed="8"/>
      <name val="ＭＳ Ｐゴシック"/>
      <family val="3"/>
      <charset val="128"/>
    </font>
    <font>
      <sz val="12"/>
      <color indexed="8"/>
      <name val="ＭＳ 明朝"/>
      <family val="1"/>
      <charset val="128"/>
    </font>
    <font>
      <strike/>
      <sz val="11"/>
      <name val="ＭＳ Ｐゴシック"/>
      <family val="3"/>
      <charset val="128"/>
    </font>
    <font>
      <b/>
      <sz val="18"/>
      <name val="ＭＳ Ｐゴシック"/>
      <family val="3"/>
      <charset val="128"/>
    </font>
    <font>
      <b/>
      <sz val="28"/>
      <name val="ＭＳ Ｐゴシック"/>
      <family val="3"/>
      <charset val="128"/>
    </font>
    <font>
      <b/>
      <sz val="20"/>
      <name val="ＭＳ Ｐゴシック"/>
      <family val="3"/>
      <charset val="128"/>
    </font>
    <font>
      <sz val="28"/>
      <name val="ＭＳ Ｐゴシック"/>
      <family val="3"/>
      <charset val="128"/>
    </font>
    <font>
      <sz val="20"/>
      <name val="ＭＳ Ｐゴシック"/>
      <family val="3"/>
      <charset val="128"/>
    </font>
    <font>
      <sz val="26"/>
      <name val="ＭＳ Ｐゴシック"/>
      <family val="3"/>
      <charset val="128"/>
    </font>
    <font>
      <sz val="6"/>
      <name val="ＭＳ Ｐゴシック"/>
      <family val="3"/>
      <charset val="128"/>
    </font>
    <font>
      <sz val="16"/>
      <color indexed="8"/>
      <name val="ＭＳ 明朝"/>
      <family val="1"/>
      <charset val="128"/>
    </font>
    <font>
      <b/>
      <u val="double"/>
      <sz val="16"/>
      <color indexed="10"/>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14"/>
      <color indexed="10"/>
      <name val="ＭＳ Ｐゴシック"/>
      <family val="3"/>
      <charset val="128"/>
    </font>
    <font>
      <b/>
      <sz val="24"/>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1"/>
      <color rgb="FF222222"/>
      <name val="Arial"/>
      <family val="2"/>
    </font>
    <font>
      <sz val="11"/>
      <color rgb="FFFF0000"/>
      <name val="ＭＳ Ｐゴシック"/>
      <family val="3"/>
      <charset val="128"/>
    </font>
    <font>
      <sz val="10"/>
      <name val="ＭＳ Ｐゴシック"/>
      <family val="3"/>
      <charset val="128"/>
      <scheme val="minor"/>
    </font>
    <font>
      <sz val="11"/>
      <name val="ＭＳ Ｐゴシック"/>
      <family val="3"/>
      <charset val="128"/>
      <scheme val="minor"/>
    </font>
    <font>
      <sz val="36"/>
      <color rgb="FFFF0000"/>
      <name val="ＭＳ Ｐゴシック"/>
      <family val="3"/>
      <charset val="128"/>
    </font>
    <font>
      <b/>
      <sz val="12"/>
      <color rgb="FF000000"/>
      <name val="ＭＳ Ｐゴシック"/>
      <family val="3"/>
      <charset val="128"/>
    </font>
    <font>
      <sz val="11"/>
      <color theme="1"/>
      <name val="ＭＳ Ｐゴシック"/>
      <family val="3"/>
      <charset val="128"/>
    </font>
    <font>
      <b/>
      <sz val="11"/>
      <color theme="1"/>
      <name val="ＭＳ Ｐゴシック"/>
      <family val="3"/>
      <charset val="128"/>
    </font>
    <font>
      <b/>
      <sz val="20"/>
      <color theme="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11"/>
      <color rgb="FF0070C0"/>
      <name val="ＭＳ Ｐゴシック"/>
      <family val="3"/>
      <charset val="128"/>
      <scheme val="minor"/>
    </font>
    <font>
      <b/>
      <sz val="11"/>
      <color rgb="FFFF0000"/>
      <name val="ＭＳ Ｐゴシック"/>
      <family val="3"/>
      <charset val="128"/>
      <scheme val="minor"/>
    </font>
    <font>
      <b/>
      <sz val="14"/>
      <color rgb="FF0066FF"/>
      <name val="ＭＳ Ｐゴシック"/>
      <family val="3"/>
      <charset val="128"/>
    </font>
    <font>
      <b/>
      <sz val="12"/>
      <color rgb="FFFF0000"/>
      <name val="ＭＳ Ｐゴシック"/>
      <family val="3"/>
      <charset val="128"/>
    </font>
    <font>
      <sz val="11"/>
      <color theme="1"/>
      <name val="游ゴシック"/>
      <family val="3"/>
      <charset val="128"/>
    </font>
    <font>
      <sz val="10"/>
      <color theme="1"/>
      <name val="ＭＳ Ｐゴシック"/>
      <family val="3"/>
      <charset val="128"/>
      <scheme val="minor"/>
    </font>
    <font>
      <sz val="10"/>
      <color rgb="FF0070C0"/>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b/>
      <sz val="11"/>
      <color rgb="FF000000"/>
      <name val="ＭＳ Ｐゴシック"/>
      <family val="3"/>
      <charset val="128"/>
    </font>
  </fonts>
  <fills count="14">
    <fill>
      <patternFill patternType="none"/>
    </fill>
    <fill>
      <patternFill patternType="gray125"/>
    </fill>
    <fill>
      <patternFill patternType="solid">
        <fgColor indexed="22"/>
        <bgColor indexed="64"/>
      </patternFill>
    </fill>
    <fill>
      <patternFill patternType="solid">
        <fgColor indexed="22"/>
        <bgColor indexed="0"/>
      </patternFill>
    </fill>
    <fill>
      <patternFill patternType="solid">
        <fgColor theme="0" tint="-0.249977111117893"/>
        <bgColor indexed="64"/>
      </patternFill>
    </fill>
    <fill>
      <patternFill patternType="solid">
        <fgColor rgb="FFFFFF00"/>
        <bgColor indexed="64"/>
      </patternFill>
    </fill>
    <fill>
      <patternFill patternType="solid">
        <fgColor rgb="FFCCFFCC"/>
        <bgColor indexed="64"/>
      </patternFill>
    </fill>
    <fill>
      <patternFill patternType="solid">
        <fgColor theme="5" tint="0.39997558519241921"/>
        <bgColor indexed="64"/>
      </patternFill>
    </fill>
    <fill>
      <patternFill patternType="solid">
        <fgColor theme="0"/>
        <bgColor indexed="64"/>
      </patternFill>
    </fill>
    <fill>
      <patternFill patternType="solid">
        <fgColor rgb="FF99FFCC"/>
        <bgColor indexed="64"/>
      </patternFill>
    </fill>
    <fill>
      <patternFill patternType="solid">
        <fgColor theme="0" tint="-0.14999847407452621"/>
        <bgColor indexed="64"/>
      </patternFill>
    </fill>
    <fill>
      <patternFill patternType="solid">
        <fgColor rgb="FFFFCCCC"/>
        <bgColor indexed="64"/>
      </patternFill>
    </fill>
    <fill>
      <patternFill patternType="solid">
        <fgColor rgb="FFC0C0C0"/>
        <bgColor indexed="64"/>
      </patternFill>
    </fill>
    <fill>
      <patternFill patternType="solid">
        <fgColor rgb="FFC0C0C0"/>
        <bgColor rgb="FFC0C0C0"/>
      </patternFill>
    </fill>
  </fills>
  <borders count="135">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22"/>
      </left>
      <right style="thin">
        <color indexed="22"/>
      </right>
      <top/>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right style="medium">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medium">
        <color indexed="64"/>
      </top>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thin">
        <color indexed="64"/>
      </top>
      <bottom style="double">
        <color indexed="64"/>
      </bottom>
      <diagonal/>
    </border>
    <border>
      <left/>
      <right/>
      <top style="medium">
        <color indexed="64"/>
      </top>
      <bottom style="double">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top/>
      <bottom style="double">
        <color indexed="64"/>
      </bottom>
      <diagonal/>
    </border>
    <border>
      <left/>
      <right style="medium">
        <color indexed="64"/>
      </right>
      <top style="medium">
        <color indexed="64"/>
      </top>
      <bottom style="double">
        <color indexed="64"/>
      </bottom>
      <diagonal/>
    </border>
    <border>
      <left style="thin">
        <color indexed="64"/>
      </left>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indexed="64"/>
      </right>
      <top style="thin">
        <color rgb="FF000000"/>
      </top>
      <bottom style="thin">
        <color indexed="64"/>
      </bottom>
      <diagonal/>
    </border>
    <border>
      <left style="thin">
        <color indexed="64"/>
      </left>
      <right/>
      <top style="double">
        <color indexed="64"/>
      </top>
      <bottom style="thin">
        <color rgb="FF000000"/>
      </bottom>
      <diagonal/>
    </border>
    <border>
      <left/>
      <right/>
      <top style="double">
        <color indexed="64"/>
      </top>
      <bottom style="thin">
        <color rgb="FF000000"/>
      </bottom>
      <diagonal/>
    </border>
    <border>
      <left/>
      <right style="medium">
        <color indexed="64"/>
      </right>
      <top style="double">
        <color indexed="64"/>
      </top>
      <bottom style="thin">
        <color rgb="FF000000"/>
      </bottom>
      <diagonal/>
    </border>
    <border>
      <left style="thin">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top style="thin">
        <color rgb="FF000000"/>
      </top>
      <bottom style="medium">
        <color indexed="64"/>
      </bottom>
      <diagonal/>
    </border>
    <border>
      <left style="dashed">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style="thin">
        <color rgb="FF000000"/>
      </top>
      <bottom style="double">
        <color indexed="64"/>
      </bottom>
      <diagonal/>
    </border>
    <border>
      <left/>
      <right/>
      <top style="thin">
        <color rgb="FF000000"/>
      </top>
      <bottom style="double">
        <color indexed="64"/>
      </bottom>
      <diagonal/>
    </border>
    <border>
      <left/>
      <right style="medium">
        <color indexed="64"/>
      </right>
      <top style="thin">
        <color rgb="FF000000"/>
      </top>
      <bottom style="double">
        <color indexed="64"/>
      </bottom>
      <diagonal/>
    </border>
    <border>
      <left style="thin">
        <color rgb="FF000000"/>
      </left>
      <right/>
      <top/>
      <bottom/>
      <diagonal/>
    </border>
    <border>
      <left/>
      <right style="thin">
        <color rgb="FF000000"/>
      </right>
      <top/>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dashed">
        <color rgb="FF000000"/>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right/>
      <top style="thin">
        <color rgb="FF000000"/>
      </top>
      <bottom style="double">
        <color rgb="FF000000"/>
      </bottom>
      <diagonal/>
    </border>
    <border>
      <left style="dashed">
        <color rgb="FF000000"/>
      </left>
      <right/>
      <top style="thin">
        <color rgb="FF000000"/>
      </top>
      <bottom style="double">
        <color rgb="FF000000"/>
      </bottom>
      <diagonal/>
    </border>
    <border>
      <left/>
      <right style="medium">
        <color indexed="64"/>
      </right>
      <top style="thin">
        <color rgb="FF000000"/>
      </top>
      <bottom style="double">
        <color rgb="FF000000"/>
      </bottom>
      <diagonal/>
    </border>
    <border>
      <left/>
      <right style="thin">
        <color rgb="FF000000"/>
      </right>
      <top style="thin">
        <color rgb="FF000000"/>
      </top>
      <bottom style="double">
        <color indexed="64"/>
      </bottom>
      <diagonal/>
    </border>
    <border>
      <left style="thin">
        <color rgb="FF000000"/>
      </left>
      <right/>
      <top style="thin">
        <color rgb="FF000000"/>
      </top>
      <bottom style="double">
        <color indexed="64"/>
      </bottom>
      <diagonal/>
    </border>
    <border>
      <left style="dashed">
        <color rgb="FF000000"/>
      </left>
      <right/>
      <top style="thin">
        <color rgb="FF000000"/>
      </top>
      <bottom style="double">
        <color indexed="64"/>
      </bottom>
      <diagonal/>
    </border>
    <border>
      <left style="thin">
        <color rgb="FF000000"/>
      </left>
      <right/>
      <top style="double">
        <color indexed="64"/>
      </top>
      <bottom/>
      <diagonal/>
    </border>
    <border>
      <left/>
      <right style="thin">
        <color rgb="FF000000"/>
      </right>
      <top style="double">
        <color indexed="64"/>
      </top>
      <bottom/>
      <diagonal/>
    </border>
    <border>
      <left style="thin">
        <color rgb="FF000000"/>
      </left>
      <right/>
      <top/>
      <bottom style="double">
        <color rgb="FF000000"/>
      </bottom>
      <diagonal/>
    </border>
    <border>
      <left/>
      <right/>
      <top/>
      <bottom style="double">
        <color rgb="FF000000"/>
      </bottom>
      <diagonal/>
    </border>
    <border>
      <left/>
      <right style="thin">
        <color rgb="FF000000"/>
      </right>
      <top/>
      <bottom style="double">
        <color rgb="FF000000"/>
      </bottom>
      <diagonal/>
    </border>
    <border>
      <left style="thin">
        <color rgb="FF000000"/>
      </left>
      <right/>
      <top style="double">
        <color indexed="64"/>
      </top>
      <bottom style="thin">
        <color rgb="FF000000"/>
      </bottom>
      <diagonal/>
    </border>
    <border>
      <left/>
      <right style="thin">
        <color rgb="FF000000"/>
      </right>
      <top style="double">
        <color indexed="64"/>
      </top>
      <bottom style="thin">
        <color rgb="FF000000"/>
      </bottom>
      <diagonal/>
    </border>
    <border>
      <left style="thin">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top style="thin">
        <color rgb="FF000000"/>
      </top>
      <bottom style="thin">
        <color rgb="FF000000"/>
      </bottom>
      <diagonal/>
    </border>
    <border>
      <left/>
      <right style="thin">
        <color rgb="FF000000"/>
      </right>
      <top style="medium">
        <color indexed="64"/>
      </top>
      <bottom/>
      <diagonal/>
    </border>
    <border>
      <left style="thin">
        <color rgb="FF000000"/>
      </left>
      <right/>
      <top style="medium">
        <color indexed="64"/>
      </top>
      <bottom/>
      <diagonal/>
    </border>
    <border>
      <left style="thin">
        <color auto="1"/>
      </left>
      <right style="thin">
        <color auto="1"/>
      </right>
      <top style="thin">
        <color auto="1"/>
      </top>
      <bottom style="thin">
        <color auto="1"/>
      </bottom>
      <diagonal/>
    </border>
  </borders>
  <cellStyleXfs count="11">
    <xf numFmtId="0" fontId="0" fillId="0" borderId="0"/>
    <xf numFmtId="0" fontId="3" fillId="0" borderId="0" applyNumberFormat="0" applyFont="0" applyFill="0" applyBorder="0" applyAlignment="0" applyProtection="0">
      <alignment vertical="top"/>
      <protection locked="0"/>
    </xf>
    <xf numFmtId="0" fontId="3" fillId="0" borderId="0" applyNumberFormat="0" applyFont="0" applyFill="0" applyBorder="0" applyAlignment="0" applyProtection="0">
      <alignment vertical="top"/>
      <protection locked="0"/>
    </xf>
    <xf numFmtId="0" fontId="1" fillId="0" borderId="0">
      <alignment vertical="center"/>
    </xf>
    <xf numFmtId="0" fontId="53" fillId="0" borderId="0">
      <alignment vertical="center"/>
    </xf>
    <xf numFmtId="0" fontId="1" fillId="0" borderId="0"/>
    <xf numFmtId="0" fontId="1" fillId="0" borderId="0"/>
    <xf numFmtId="0" fontId="1" fillId="0" borderId="0"/>
    <xf numFmtId="0" fontId="1" fillId="0" borderId="0"/>
    <xf numFmtId="0" fontId="8" fillId="0" borderId="0"/>
    <xf numFmtId="0" fontId="8" fillId="0" borderId="0"/>
  </cellStyleXfs>
  <cellXfs count="605">
    <xf numFmtId="0" fontId="0" fillId="0" borderId="0" xfId="0"/>
    <xf numFmtId="0" fontId="5" fillId="0" borderId="0" xfId="0" applyFont="1"/>
    <xf numFmtId="0" fontId="5" fillId="0" borderId="0" xfId="0" applyFont="1" applyAlignment="1">
      <alignment vertical="center"/>
    </xf>
    <xf numFmtId="0" fontId="7" fillId="0" borderId="0" xfId="0" applyFont="1" applyAlignment="1">
      <alignment vertical="center"/>
    </xf>
    <xf numFmtId="0" fontId="7" fillId="0" borderId="0" xfId="0" applyFont="1"/>
    <xf numFmtId="0" fontId="5" fillId="2" borderId="0" xfId="0" applyFont="1" applyFill="1" applyAlignment="1">
      <alignment vertical="center"/>
    </xf>
    <xf numFmtId="0" fontId="5" fillId="2" borderId="2" xfId="0" applyFont="1" applyFill="1" applyBorder="1" applyAlignment="1">
      <alignment vertical="center"/>
    </xf>
    <xf numFmtId="0" fontId="7" fillId="2" borderId="0" xfId="0" applyFont="1" applyFill="1" applyAlignment="1">
      <alignment vertical="center"/>
    </xf>
    <xf numFmtId="0" fontId="8" fillId="2" borderId="0" xfId="0" applyFont="1" applyFill="1" applyAlignment="1">
      <alignment horizontal="center" vertical="center"/>
    </xf>
    <xf numFmtId="0" fontId="7" fillId="2" borderId="0" xfId="0" applyFont="1" applyFill="1" applyAlignment="1">
      <alignment horizontal="center" vertical="center"/>
    </xf>
    <xf numFmtId="49" fontId="7" fillId="2" borderId="0" xfId="0" applyNumberFormat="1" applyFont="1" applyFill="1" applyAlignment="1">
      <alignment horizontal="left" vertical="center"/>
    </xf>
    <xf numFmtId="0" fontId="7" fillId="2" borderId="0" xfId="0" applyFont="1" applyFill="1" applyAlignment="1">
      <alignment horizontal="left" vertical="center"/>
    </xf>
    <xf numFmtId="0" fontId="7" fillId="2" borderId="2" xfId="0" applyFont="1" applyFill="1" applyBorder="1" applyAlignment="1">
      <alignment vertical="center"/>
    </xf>
    <xf numFmtId="0" fontId="7" fillId="2" borderId="0" xfId="0" applyFont="1" applyFill="1" applyAlignment="1">
      <alignment horizontal="right" vertical="center"/>
    </xf>
    <xf numFmtId="0" fontId="7" fillId="2" borderId="0" xfId="0" applyFont="1" applyFill="1"/>
    <xf numFmtId="0" fontId="7" fillId="2" borderId="0" xfId="0" applyFont="1" applyFill="1" applyAlignment="1">
      <alignment horizontal="justify"/>
    </xf>
    <xf numFmtId="49" fontId="7" fillId="2" borderId="0" xfId="0" applyNumberFormat="1" applyFont="1" applyFill="1" applyAlignment="1" applyProtection="1">
      <alignment horizontal="left" vertical="center"/>
      <protection locked="0"/>
    </xf>
    <xf numFmtId="0" fontId="9" fillId="2" borderId="0" xfId="0" applyFont="1" applyFill="1" applyAlignment="1">
      <alignment horizontal="justify" vertical="center"/>
    </xf>
    <xf numFmtId="0" fontId="9" fillId="2" borderId="0" xfId="0" applyFont="1" applyFill="1" applyAlignment="1">
      <alignment vertical="center"/>
    </xf>
    <xf numFmtId="0" fontId="7" fillId="2" borderId="0" xfId="0" applyFont="1" applyFill="1" applyAlignment="1">
      <alignment horizontal="center"/>
    </xf>
    <xf numFmtId="0" fontId="7" fillId="2" borderId="2" xfId="0" applyFont="1" applyFill="1" applyBorder="1" applyAlignment="1">
      <alignment horizontal="center" vertical="center"/>
    </xf>
    <xf numFmtId="0" fontId="13" fillId="0" borderId="0" xfId="0" applyFont="1"/>
    <xf numFmtId="0" fontId="7" fillId="4" borderId="0" xfId="0" applyFont="1" applyFill="1" applyAlignment="1" applyProtection="1">
      <alignment horizontal="center" vertical="center"/>
      <protection locked="0"/>
    </xf>
    <xf numFmtId="0" fontId="7" fillId="4" borderId="2" xfId="0" applyFont="1" applyFill="1" applyBorder="1" applyAlignment="1" applyProtection="1">
      <alignment horizontal="center" vertical="center"/>
      <protection locked="0"/>
    </xf>
    <xf numFmtId="0" fontId="0" fillId="0" borderId="0" xfId="0" applyAlignment="1">
      <alignment horizontal="left" vertical="top"/>
    </xf>
    <xf numFmtId="0" fontId="5" fillId="0" borderId="3" xfId="0" applyFont="1" applyBorder="1"/>
    <xf numFmtId="0" fontId="0" fillId="0" borderId="0" xfId="0" applyAlignment="1">
      <alignment horizontal="left" vertical="top" wrapText="1"/>
    </xf>
    <xf numFmtId="0" fontId="0" fillId="0" borderId="0" xfId="0" applyAlignment="1">
      <alignment horizontal="center" vertical="center"/>
    </xf>
    <xf numFmtId="0" fontId="22" fillId="0" borderId="0" xfId="0" applyFont="1" applyAlignment="1">
      <alignment horizontal="center" vertical="center"/>
    </xf>
    <xf numFmtId="0" fontId="0" fillId="0" borderId="6" xfId="0" applyBorder="1"/>
    <xf numFmtId="177" fontId="24" fillId="0" borderId="7" xfId="0" applyNumberFormat="1" applyFont="1" applyBorder="1" applyAlignment="1">
      <alignment horizontal="left" vertical="center"/>
    </xf>
    <xf numFmtId="177" fontId="24" fillId="0" borderId="8" xfId="0" applyNumberFormat="1" applyFont="1" applyBorder="1" applyAlignment="1">
      <alignment horizontal="left" vertical="center"/>
    </xf>
    <xf numFmtId="177" fontId="24" fillId="0" borderId="9" xfId="0" applyNumberFormat="1" applyFont="1" applyBorder="1" applyAlignment="1">
      <alignment horizontal="left" vertical="center"/>
    </xf>
    <xf numFmtId="177" fontId="24" fillId="0" borderId="10" xfId="0" applyNumberFormat="1" applyFont="1" applyBorder="1" applyAlignment="1">
      <alignment horizontal="left" vertical="center"/>
    </xf>
    <xf numFmtId="178" fontId="0" fillId="0" borderId="0" xfId="0" applyNumberFormat="1" applyAlignment="1">
      <alignment horizontal="center" vertical="center"/>
    </xf>
    <xf numFmtId="0" fontId="25" fillId="0" borderId="0" xfId="0" applyFont="1" applyAlignment="1">
      <alignment horizontal="left" vertical="top"/>
    </xf>
    <xf numFmtId="0" fontId="13" fillId="0" borderId="0" xfId="0" applyFont="1" applyAlignment="1">
      <alignment horizontal="left" vertical="center"/>
    </xf>
    <xf numFmtId="0" fontId="55" fillId="0" borderId="0" xfId="0" applyFont="1"/>
    <xf numFmtId="0" fontId="7" fillId="4" borderId="0" xfId="0" applyFont="1" applyFill="1" applyAlignment="1" applyProtection="1">
      <alignment horizontal="left" vertical="center"/>
      <protection locked="0"/>
    </xf>
    <xf numFmtId="0" fontId="8" fillId="3" borderId="5" xfId="10" applyFill="1" applyBorder="1" applyAlignment="1">
      <alignment horizontal="center"/>
    </xf>
    <xf numFmtId="0" fontId="8" fillId="0" borderId="1" xfId="10" applyBorder="1"/>
    <xf numFmtId="0" fontId="7" fillId="4" borderId="0" xfId="0" applyFont="1" applyFill="1" applyAlignment="1" applyProtection="1">
      <alignment vertical="center"/>
      <protection locked="0"/>
    </xf>
    <xf numFmtId="0" fontId="16" fillId="0" borderId="0" xfId="5" applyFont="1" applyAlignment="1">
      <alignment vertical="center"/>
    </xf>
    <xf numFmtId="0" fontId="16" fillId="0" borderId="0" xfId="5" applyFont="1" applyAlignment="1">
      <alignment horizontal="center" vertical="center"/>
    </xf>
    <xf numFmtId="0" fontId="16" fillId="0" borderId="0" xfId="5" applyFont="1"/>
    <xf numFmtId="49" fontId="16" fillId="0" borderId="0" xfId="5" quotePrefix="1" applyNumberFormat="1" applyFont="1" applyAlignment="1">
      <alignment vertical="center"/>
    </xf>
    <xf numFmtId="0" fontId="16" fillId="0" borderId="0" xfId="5" applyFont="1" applyAlignment="1" applyProtection="1">
      <alignment horizontal="left" vertical="center" shrinkToFit="1"/>
      <protection locked="0"/>
    </xf>
    <xf numFmtId="0" fontId="16" fillId="4" borderId="0" xfId="5" applyFont="1" applyFill="1" applyAlignment="1">
      <alignment vertical="center"/>
    </xf>
    <xf numFmtId="0" fontId="16" fillId="6" borderId="0" xfId="5" applyFont="1" applyFill="1" applyAlignment="1">
      <alignment vertical="center"/>
    </xf>
    <xf numFmtId="0" fontId="12" fillId="4" borderId="0" xfId="8" applyFont="1" applyFill="1" applyAlignment="1">
      <alignment vertical="center"/>
    </xf>
    <xf numFmtId="0" fontId="16" fillId="4" borderId="0" xfId="5" applyFont="1" applyFill="1" applyAlignment="1">
      <alignment horizontal="right" vertical="center"/>
    </xf>
    <xf numFmtId="0" fontId="28" fillId="4" borderId="0" xfId="8" applyFont="1" applyFill="1" applyAlignment="1">
      <alignment horizontal="left" vertical="center"/>
    </xf>
    <xf numFmtId="0" fontId="28" fillId="4" borderId="0" xfId="8" applyFont="1" applyFill="1" applyAlignment="1">
      <alignment vertical="center"/>
    </xf>
    <xf numFmtId="0" fontId="16" fillId="4" borderId="0" xfId="8" applyFont="1" applyFill="1" applyAlignment="1">
      <alignment vertical="center"/>
    </xf>
    <xf numFmtId="0" fontId="57" fillId="4" borderId="0" xfId="5" applyFont="1" applyFill="1" applyAlignment="1">
      <alignment vertical="center"/>
    </xf>
    <xf numFmtId="0" fontId="29" fillId="4" borderId="0" xfId="5" applyFont="1" applyFill="1" applyAlignment="1">
      <alignment horizontal="left" vertical="center" wrapText="1"/>
    </xf>
    <xf numFmtId="0" fontId="16" fillId="4" borderId="0" xfId="5" applyFont="1" applyFill="1" applyAlignment="1">
      <alignment vertical="top" wrapText="1"/>
    </xf>
    <xf numFmtId="0" fontId="58" fillId="4" borderId="0" xfId="4" applyFont="1" applyFill="1" applyAlignment="1">
      <alignment vertical="top" wrapText="1"/>
    </xf>
    <xf numFmtId="0" fontId="16" fillId="4" borderId="12" xfId="5" applyFont="1" applyFill="1" applyBorder="1" applyAlignment="1">
      <alignment vertical="center"/>
    </xf>
    <xf numFmtId="0" fontId="16" fillId="4" borderId="2" xfId="5" applyFont="1" applyFill="1" applyBorder="1" applyAlignment="1">
      <alignment vertical="center"/>
    </xf>
    <xf numFmtId="0" fontId="16" fillId="4" borderId="2" xfId="5" applyFont="1" applyFill="1" applyBorder="1" applyAlignment="1">
      <alignment vertical="top" wrapText="1"/>
    </xf>
    <xf numFmtId="0" fontId="58" fillId="4" borderId="2" xfId="4" applyFont="1" applyFill="1" applyBorder="1" applyAlignment="1">
      <alignment vertical="top" wrapText="1"/>
    </xf>
    <xf numFmtId="0" fontId="16" fillId="4" borderId="4" xfId="5" applyFont="1" applyFill="1" applyBorder="1" applyAlignment="1">
      <alignment vertical="center"/>
    </xf>
    <xf numFmtId="0" fontId="16" fillId="4" borderId="13" xfId="5" applyFont="1" applyFill="1" applyBorder="1" applyAlignment="1">
      <alignment vertical="center"/>
    </xf>
    <xf numFmtId="0" fontId="16" fillId="4" borderId="0" xfId="5" applyFont="1" applyFill="1" applyAlignment="1">
      <alignment vertical="top"/>
    </xf>
    <xf numFmtId="0" fontId="16" fillId="4" borderId="14" xfId="5" applyFont="1" applyFill="1" applyBorder="1" applyAlignment="1">
      <alignment vertical="center"/>
    </xf>
    <xf numFmtId="0" fontId="16" fillId="4" borderId="15" xfId="5" applyFont="1" applyFill="1" applyBorder="1" applyAlignment="1">
      <alignment vertical="center"/>
    </xf>
    <xf numFmtId="0" fontId="16" fillId="4" borderId="3" xfId="5" applyFont="1" applyFill="1" applyBorder="1" applyAlignment="1">
      <alignment vertical="center"/>
    </xf>
    <xf numFmtId="0" fontId="16" fillId="4" borderId="3" xfId="5" applyFont="1" applyFill="1" applyBorder="1" applyAlignment="1">
      <alignment horizontal="center" vertical="center"/>
    </xf>
    <xf numFmtId="0" fontId="16" fillId="4" borderId="16" xfId="5" applyFont="1" applyFill="1" applyBorder="1" applyAlignment="1">
      <alignment horizontal="center" vertical="center"/>
    </xf>
    <xf numFmtId="0" fontId="16" fillId="4" borderId="0" xfId="5" applyFont="1" applyFill="1" applyAlignment="1">
      <alignment horizontal="left" vertical="center"/>
    </xf>
    <xf numFmtId="0" fontId="0" fillId="0" borderId="0" xfId="0" applyAlignment="1">
      <alignment horizontal="left"/>
    </xf>
    <xf numFmtId="49" fontId="5" fillId="0" borderId="0" xfId="0" applyNumberFormat="1" applyFont="1"/>
    <xf numFmtId="0" fontId="7" fillId="4" borderId="2" xfId="0" applyFont="1" applyFill="1" applyBorder="1" applyAlignment="1">
      <alignment vertical="center"/>
    </xf>
    <xf numFmtId="0" fontId="7" fillId="4" borderId="0" xfId="0" applyFont="1" applyFill="1" applyAlignment="1">
      <alignment vertical="center"/>
    </xf>
    <xf numFmtId="0" fontId="7" fillId="4" borderId="0" xfId="0" applyFont="1" applyFill="1" applyAlignment="1">
      <alignment vertical="center" shrinkToFit="1"/>
    </xf>
    <xf numFmtId="0" fontId="7" fillId="4" borderId="0" xfId="0" applyFont="1" applyFill="1" applyAlignment="1">
      <alignment horizontal="left" vertical="center" shrinkToFit="1"/>
    </xf>
    <xf numFmtId="0" fontId="8" fillId="4" borderId="0" xfId="0" applyFont="1" applyFill="1" applyAlignment="1">
      <alignment horizontal="center" vertical="center"/>
    </xf>
    <xf numFmtId="0" fontId="7" fillId="4" borderId="0" xfId="0" applyFont="1" applyFill="1" applyAlignment="1">
      <alignment horizontal="center" vertical="center"/>
    </xf>
    <xf numFmtId="49" fontId="7" fillId="4" borderId="0" xfId="0" applyNumberFormat="1" applyFont="1" applyFill="1" applyAlignment="1" applyProtection="1">
      <alignment horizontal="left" vertical="center"/>
      <protection locked="0"/>
    </xf>
    <xf numFmtId="49" fontId="7" fillId="4" borderId="0" xfId="0" applyNumberFormat="1" applyFont="1" applyFill="1" applyAlignment="1">
      <alignment horizontal="left" vertical="center"/>
    </xf>
    <xf numFmtId="0" fontId="59" fillId="0" borderId="0" xfId="0" applyFont="1"/>
    <xf numFmtId="49" fontId="0" fillId="0" borderId="0" xfId="0" applyNumberFormat="1"/>
    <xf numFmtId="0" fontId="17" fillId="0" borderId="0" xfId="0" applyFont="1" applyAlignment="1">
      <alignment horizontal="center" vertical="center"/>
    </xf>
    <xf numFmtId="14" fontId="0" fillId="0" borderId="0" xfId="0" applyNumberFormat="1"/>
    <xf numFmtId="14" fontId="0" fillId="0" borderId="17" xfId="0" applyNumberFormat="1" applyBorder="1" applyAlignment="1">
      <alignment horizontal="center" vertical="center"/>
    </xf>
    <xf numFmtId="0" fontId="0" fillId="7" borderId="17" xfId="0" applyFill="1" applyBorder="1" applyAlignment="1">
      <alignment horizontal="center" vertical="center"/>
    </xf>
    <xf numFmtId="0" fontId="0" fillId="0" borderId="17" xfId="0" applyBorder="1" applyAlignment="1">
      <alignment horizontal="center" vertical="center"/>
    </xf>
    <xf numFmtId="0" fontId="8" fillId="0" borderId="1" xfId="10" applyBorder="1" applyAlignment="1">
      <alignment wrapText="1"/>
    </xf>
    <xf numFmtId="0" fontId="8" fillId="0" borderId="21" xfId="10" applyBorder="1"/>
    <xf numFmtId="0" fontId="27" fillId="8" borderId="8" xfId="0" applyFont="1" applyFill="1" applyBorder="1" applyAlignment="1">
      <alignment vertical="top" wrapText="1"/>
    </xf>
    <xf numFmtId="0" fontId="27" fillId="8" borderId="0" xfId="0" applyFont="1" applyFill="1" applyAlignment="1">
      <alignment vertical="top" wrapText="1"/>
    </xf>
    <xf numFmtId="0" fontId="27" fillId="8" borderId="10" xfId="0" applyFont="1" applyFill="1" applyBorder="1" applyAlignment="1">
      <alignment vertical="top" wrapText="1"/>
    </xf>
    <xf numFmtId="0" fontId="0" fillId="0" borderId="0" xfId="0" applyAlignment="1">
      <alignment vertical="top" wrapText="1"/>
    </xf>
    <xf numFmtId="0" fontId="16" fillId="0" borderId="0" xfId="0" applyFont="1"/>
    <xf numFmtId="0" fontId="16" fillId="0" borderId="0" xfId="0" applyFont="1" applyAlignment="1">
      <alignment horizontal="right" vertical="top"/>
    </xf>
    <xf numFmtId="0" fontId="16" fillId="0" borderId="0" xfId="0" applyFont="1" applyAlignment="1">
      <alignment wrapText="1"/>
    </xf>
    <xf numFmtId="14" fontId="0" fillId="0" borderId="0" xfId="0" applyNumberFormat="1" applyAlignment="1">
      <alignment horizontal="left"/>
    </xf>
    <xf numFmtId="14" fontId="0" fillId="0" borderId="0" xfId="0" applyNumberFormat="1" applyAlignment="1">
      <alignment horizontal="left" vertical="center"/>
    </xf>
    <xf numFmtId="177" fontId="24" fillId="0" borderId="19" xfId="0" applyNumberFormat="1" applyFont="1" applyBorder="1" applyAlignment="1">
      <alignment horizontal="left" vertical="center"/>
    </xf>
    <xf numFmtId="177" fontId="24" fillId="0" borderId="22" xfId="0" applyNumberFormat="1" applyFont="1" applyBorder="1" applyAlignment="1">
      <alignment horizontal="left" vertical="center"/>
    </xf>
    <xf numFmtId="0" fontId="7" fillId="0" borderId="0" xfId="0" applyFont="1" applyAlignment="1">
      <alignment horizontal="center"/>
    </xf>
    <xf numFmtId="0" fontId="60" fillId="0" borderId="0" xfId="0" applyFont="1" applyAlignment="1">
      <alignment horizontal="left" vertical="center"/>
    </xf>
    <xf numFmtId="0" fontId="1" fillId="4" borderId="18" xfId="0" applyFont="1" applyFill="1" applyBorder="1" applyAlignment="1">
      <alignment horizontal="left" vertical="top"/>
    </xf>
    <xf numFmtId="0" fontId="61" fillId="0" borderId="0" xfId="0" applyFont="1" applyAlignment="1">
      <alignment horizontal="left" vertical="top"/>
    </xf>
    <xf numFmtId="0" fontId="6" fillId="4" borderId="8" xfId="0" applyFont="1" applyFill="1" applyBorder="1" applyAlignment="1">
      <alignment vertical="center"/>
    </xf>
    <xf numFmtId="0" fontId="6" fillId="4" borderId="0" xfId="0" applyFont="1" applyFill="1" applyAlignment="1">
      <alignment vertical="center"/>
    </xf>
    <xf numFmtId="0" fontId="61" fillId="9" borderId="0" xfId="0" applyFont="1" applyFill="1" applyAlignment="1">
      <alignment horizontal="left" vertical="top"/>
    </xf>
    <xf numFmtId="0" fontId="39" fillId="4" borderId="25" xfId="0" applyFont="1" applyFill="1" applyBorder="1" applyAlignment="1">
      <alignment horizontal="center" vertical="center"/>
    </xf>
    <xf numFmtId="0" fontId="39" fillId="4" borderId="26" xfId="0" applyFont="1" applyFill="1" applyBorder="1" applyAlignment="1">
      <alignment horizontal="center" vertical="center"/>
    </xf>
    <xf numFmtId="0" fontId="39" fillId="4" borderId="27" xfId="0" applyFont="1" applyFill="1" applyBorder="1" applyAlignment="1">
      <alignment vertical="center"/>
    </xf>
    <xf numFmtId="0" fontId="39" fillId="4" borderId="28" xfId="0" applyFont="1" applyFill="1" applyBorder="1" applyAlignment="1">
      <alignment vertical="center"/>
    </xf>
    <xf numFmtId="0" fontId="39" fillId="4" borderId="29" xfId="0" applyFont="1" applyFill="1" applyBorder="1" applyAlignment="1">
      <alignment vertical="center"/>
    </xf>
    <xf numFmtId="0" fontId="21" fillId="6" borderId="30" xfId="0" applyFont="1" applyFill="1" applyBorder="1" applyAlignment="1">
      <alignment horizontal="center" vertical="center" wrapText="1"/>
    </xf>
    <xf numFmtId="0" fontId="19" fillId="4" borderId="0" xfId="0" applyFont="1" applyFill="1" applyAlignment="1">
      <alignment vertical="center"/>
    </xf>
    <xf numFmtId="0" fontId="1" fillId="4" borderId="0" xfId="0" applyFont="1" applyFill="1" applyAlignment="1">
      <alignment vertical="center"/>
    </xf>
    <xf numFmtId="0" fontId="1" fillId="4" borderId="0" xfId="0" applyFont="1" applyFill="1" applyAlignment="1">
      <alignment vertical="center" wrapText="1"/>
    </xf>
    <xf numFmtId="0" fontId="1" fillId="0" borderId="13" xfId="0" applyFont="1" applyBorder="1" applyAlignment="1">
      <alignment vertical="center" wrapText="1"/>
    </xf>
    <xf numFmtId="0" fontId="1" fillId="0" borderId="0" xfId="0" applyFont="1" applyAlignment="1">
      <alignment vertical="center" wrapText="1"/>
    </xf>
    <xf numFmtId="0" fontId="1" fillId="0" borderId="10" xfId="0" applyFont="1" applyBorder="1" applyAlignment="1">
      <alignment vertical="center" wrapText="1"/>
    </xf>
    <xf numFmtId="0" fontId="1" fillId="4" borderId="0" xfId="0" applyFont="1" applyFill="1" applyAlignment="1">
      <alignment horizontal="left" vertical="top" wrapText="1" indent="1"/>
    </xf>
    <xf numFmtId="0" fontId="1" fillId="0" borderId="13" xfId="0" applyFont="1" applyBorder="1" applyAlignment="1">
      <alignment horizontal="left" vertical="top" wrapText="1" indent="1"/>
    </xf>
    <xf numFmtId="0" fontId="1" fillId="0" borderId="0" xfId="0" applyFont="1" applyAlignment="1">
      <alignment horizontal="left" vertical="top" wrapText="1" indent="1"/>
    </xf>
    <xf numFmtId="0" fontId="1" fillId="0" borderId="10" xfId="0" applyFont="1" applyBorder="1" applyAlignment="1">
      <alignment horizontal="left" vertical="top" wrapText="1" indent="1"/>
    </xf>
    <xf numFmtId="0" fontId="21" fillId="6" borderId="31" xfId="0" applyFont="1" applyFill="1" applyBorder="1" applyAlignment="1">
      <alignment horizontal="center" vertical="center" wrapText="1"/>
    </xf>
    <xf numFmtId="0" fontId="1" fillId="4" borderId="20" xfId="0" applyFont="1" applyFill="1" applyBorder="1" applyAlignment="1">
      <alignment vertical="center"/>
    </xf>
    <xf numFmtId="0" fontId="1" fillId="4" borderId="20" xfId="0" applyFont="1" applyFill="1" applyBorder="1" applyAlignment="1">
      <alignment vertical="center" wrapText="1"/>
    </xf>
    <xf numFmtId="0" fontId="1" fillId="0" borderId="23" xfId="0" applyFont="1" applyBorder="1" applyAlignment="1">
      <alignment vertical="center" wrapText="1"/>
    </xf>
    <xf numFmtId="0" fontId="1" fillId="0" borderId="20" xfId="0" applyFont="1" applyBorder="1" applyAlignment="1">
      <alignment vertical="center" wrapText="1"/>
    </xf>
    <xf numFmtId="0" fontId="1" fillId="0" borderId="22" xfId="0" applyFont="1" applyBorder="1" applyAlignment="1">
      <alignment vertical="center" wrapText="1"/>
    </xf>
    <xf numFmtId="0" fontId="19" fillId="0" borderId="13" xfId="0" applyFont="1" applyBorder="1" applyAlignment="1">
      <alignment vertical="center"/>
    </xf>
    <xf numFmtId="0" fontId="19" fillId="0" borderId="0" xfId="0" applyFont="1" applyAlignment="1">
      <alignment vertical="center"/>
    </xf>
    <xf numFmtId="0" fontId="19" fillId="0" borderId="10" xfId="0" applyFont="1" applyBorder="1" applyAlignment="1">
      <alignment vertical="center"/>
    </xf>
    <xf numFmtId="0" fontId="62" fillId="0" borderId="0" xfId="0" applyFont="1" applyAlignment="1">
      <alignment horizontal="left" vertical="top"/>
    </xf>
    <xf numFmtId="0" fontId="19" fillId="0" borderId="23" xfId="0" applyFont="1" applyBorder="1" applyAlignment="1">
      <alignment vertical="center"/>
    </xf>
    <xf numFmtId="0" fontId="27" fillId="4" borderId="25" xfId="0" applyFont="1" applyFill="1" applyBorder="1" applyAlignment="1">
      <alignment horizontal="center" vertical="center"/>
    </xf>
    <xf numFmtId="0" fontId="27" fillId="4" borderId="26" xfId="0" applyFont="1" applyFill="1" applyBorder="1" applyAlignment="1">
      <alignment horizontal="center" vertical="center"/>
    </xf>
    <xf numFmtId="0" fontId="19" fillId="4" borderId="13" xfId="0" applyFont="1" applyFill="1" applyBorder="1" applyAlignment="1">
      <alignment horizontal="left" vertical="center"/>
    </xf>
    <xf numFmtId="0" fontId="1" fillId="4" borderId="10" xfId="0" applyFont="1" applyFill="1" applyBorder="1" applyAlignment="1">
      <alignment vertical="center" wrapText="1"/>
    </xf>
    <xf numFmtId="0" fontId="1" fillId="4" borderId="10" xfId="0" applyFont="1" applyFill="1" applyBorder="1" applyAlignment="1">
      <alignment horizontal="left" vertical="top" wrapText="1" indent="1"/>
    </xf>
    <xf numFmtId="0" fontId="38" fillId="4" borderId="0" xfId="0" applyFont="1" applyFill="1" applyAlignment="1">
      <alignment vertical="center" wrapText="1"/>
    </xf>
    <xf numFmtId="0" fontId="38" fillId="4" borderId="10" xfId="0" applyFont="1" applyFill="1" applyBorder="1" applyAlignment="1">
      <alignment vertical="center" wrapText="1"/>
    </xf>
    <xf numFmtId="0" fontId="19" fillId="4" borderId="7" xfId="0" applyFont="1" applyFill="1" applyBorder="1" applyAlignment="1">
      <alignment horizontal="left" vertical="center"/>
    </xf>
    <xf numFmtId="0" fontId="25" fillId="4" borderId="0" xfId="0" applyFont="1" applyFill="1" applyAlignment="1">
      <alignment vertical="center"/>
    </xf>
    <xf numFmtId="0" fontId="1" fillId="0" borderId="32" xfId="0" applyFont="1" applyBorder="1" applyAlignment="1">
      <alignment vertical="center" wrapText="1"/>
    </xf>
    <xf numFmtId="0" fontId="1" fillId="0" borderId="33" xfId="0" applyFont="1" applyBorder="1" applyAlignment="1">
      <alignment vertical="center" wrapText="1"/>
    </xf>
    <xf numFmtId="0" fontId="1" fillId="0" borderId="34" xfId="0" applyFont="1" applyBorder="1" applyAlignment="1">
      <alignment vertical="center" wrapText="1"/>
    </xf>
    <xf numFmtId="0" fontId="21" fillId="4" borderId="0" xfId="0" applyFont="1" applyFill="1" applyAlignment="1">
      <alignment vertical="center"/>
    </xf>
    <xf numFmtId="0" fontId="21" fillId="4" borderId="20" xfId="0" applyFont="1" applyFill="1" applyBorder="1" applyAlignment="1">
      <alignment vertical="center"/>
    </xf>
    <xf numFmtId="0" fontId="0" fillId="0" borderId="0" xfId="0" applyAlignment="1">
      <alignment vertical="center"/>
    </xf>
    <xf numFmtId="0" fontId="0" fillId="5" borderId="11" xfId="0" applyFill="1" applyBorder="1" applyAlignment="1">
      <alignment vertical="center"/>
    </xf>
    <xf numFmtId="0" fontId="0" fillId="0" borderId="11" xfId="0" applyBorder="1" applyAlignment="1">
      <alignment vertical="center"/>
    </xf>
    <xf numFmtId="0" fontId="7" fillId="0" borderId="17" xfId="0" applyFont="1" applyBorder="1" applyAlignment="1">
      <alignment horizontal="center" vertical="center"/>
    </xf>
    <xf numFmtId="14" fontId="7" fillId="0" borderId="17" xfId="0" applyNumberFormat="1" applyFont="1" applyBorder="1" applyAlignment="1">
      <alignment horizontal="center" vertical="center"/>
    </xf>
    <xf numFmtId="0" fontId="1" fillId="10" borderId="7" xfId="7" applyFill="1" applyBorder="1" applyAlignment="1">
      <alignment vertical="center"/>
    </xf>
    <xf numFmtId="0" fontId="1" fillId="0" borderId="0" xfId="7" applyAlignment="1">
      <alignment vertical="center"/>
    </xf>
    <xf numFmtId="0" fontId="1" fillId="10" borderId="8" xfId="7" applyFill="1" applyBorder="1" applyAlignment="1">
      <alignment vertical="center"/>
    </xf>
    <xf numFmtId="0" fontId="63" fillId="10" borderId="0" xfId="7" applyFont="1" applyFill="1" applyAlignment="1">
      <alignment horizontal="center" vertical="center"/>
    </xf>
    <xf numFmtId="0" fontId="63" fillId="10" borderId="10" xfId="7" applyFont="1" applyFill="1" applyBorder="1" applyAlignment="1">
      <alignment horizontal="center" vertical="center"/>
    </xf>
    <xf numFmtId="0" fontId="64" fillId="10" borderId="0" xfId="7" applyFont="1" applyFill="1" applyAlignment="1">
      <alignment horizontal="center" vertical="center"/>
    </xf>
    <xf numFmtId="0" fontId="65" fillId="10" borderId="0" xfId="7" applyFont="1" applyFill="1" applyAlignment="1">
      <alignment horizontal="center" vertical="center"/>
    </xf>
    <xf numFmtId="0" fontId="65" fillId="10" borderId="0" xfId="7" applyFont="1" applyFill="1" applyAlignment="1">
      <alignment horizontal="left" vertical="center"/>
    </xf>
    <xf numFmtId="0" fontId="65" fillId="10" borderId="17" xfId="7" applyFont="1" applyFill="1" applyBorder="1" applyAlignment="1">
      <alignment vertical="center"/>
    </xf>
    <xf numFmtId="0" fontId="1" fillId="10" borderId="0" xfId="7" applyFill="1" applyAlignment="1">
      <alignment vertical="center"/>
    </xf>
    <xf numFmtId="0" fontId="61" fillId="0" borderId="0" xfId="7" applyFont="1" applyAlignment="1">
      <alignment horizontal="center" vertical="center"/>
    </xf>
    <xf numFmtId="0" fontId="1" fillId="10" borderId="10" xfId="7" applyFill="1" applyBorder="1" applyAlignment="1">
      <alignment vertical="center"/>
    </xf>
    <xf numFmtId="0" fontId="1" fillId="0" borderId="0" xfId="7" applyAlignment="1">
      <alignment horizontal="center" vertical="center"/>
    </xf>
    <xf numFmtId="0" fontId="1" fillId="10" borderId="0" xfId="7" applyFill="1" applyAlignment="1">
      <alignment horizontal="left" vertical="center"/>
    </xf>
    <xf numFmtId="0" fontId="1" fillId="10" borderId="0" xfId="7" applyFill="1" applyAlignment="1">
      <alignment horizontal="center" vertical="center"/>
    </xf>
    <xf numFmtId="0" fontId="1" fillId="10" borderId="10" xfId="7" applyFill="1" applyBorder="1" applyAlignment="1">
      <alignment horizontal="center" vertical="center"/>
    </xf>
    <xf numFmtId="0" fontId="1" fillId="0" borderId="8" xfId="7" applyBorder="1" applyAlignment="1">
      <alignment vertical="center"/>
    </xf>
    <xf numFmtId="0" fontId="1" fillId="0" borderId="35" xfId="7" applyBorder="1" applyAlignment="1">
      <alignment vertical="center"/>
    </xf>
    <xf numFmtId="0" fontId="66" fillId="0" borderId="35" xfId="7" applyFont="1" applyBorder="1" applyAlignment="1">
      <alignment horizontal="center" vertical="center"/>
    </xf>
    <xf numFmtId="0" fontId="1" fillId="0" borderId="35" xfId="7" applyBorder="1" applyAlignment="1">
      <alignment horizontal="center" vertical="center"/>
    </xf>
    <xf numFmtId="0" fontId="1" fillId="0" borderId="36" xfId="7" applyBorder="1" applyAlignment="1">
      <alignment horizontal="center" vertical="center"/>
    </xf>
    <xf numFmtId="0" fontId="1" fillId="0" borderId="10" xfId="7" applyBorder="1" applyAlignment="1">
      <alignment vertical="center"/>
    </xf>
    <xf numFmtId="0" fontId="1" fillId="0" borderId="0" xfId="7" applyAlignment="1">
      <alignment horizontal="right" vertical="center"/>
    </xf>
    <xf numFmtId="0" fontId="67" fillId="0" borderId="0" xfId="7" applyFont="1" applyAlignment="1">
      <alignment vertical="center"/>
    </xf>
    <xf numFmtId="0" fontId="1" fillId="0" borderId="0" xfId="7" applyAlignment="1">
      <alignment horizontal="left" vertical="center"/>
    </xf>
    <xf numFmtId="0" fontId="1" fillId="0" borderId="19" xfId="7" applyBorder="1" applyAlignment="1">
      <alignment vertical="center"/>
    </xf>
    <xf numFmtId="0" fontId="1" fillId="0" borderId="20" xfId="7" applyBorder="1" applyAlignment="1">
      <alignment horizontal="right" vertical="center"/>
    </xf>
    <xf numFmtId="0" fontId="1" fillId="0" borderId="20" xfId="7" applyBorder="1" applyAlignment="1">
      <alignment horizontal="left" vertical="center"/>
    </xf>
    <xf numFmtId="0" fontId="1" fillId="0" borderId="20" xfId="7" applyBorder="1" applyAlignment="1">
      <alignment vertical="center"/>
    </xf>
    <xf numFmtId="0" fontId="1" fillId="0" borderId="22" xfId="7" applyBorder="1" applyAlignment="1">
      <alignment vertical="center"/>
    </xf>
    <xf numFmtId="0" fontId="1" fillId="0" borderId="0" xfId="7" applyAlignment="1">
      <alignment horizontal="left" vertical="top"/>
    </xf>
    <xf numFmtId="0" fontId="19" fillId="0" borderId="0" xfId="7" applyFont="1" applyAlignment="1">
      <alignment horizontal="left" vertical="center"/>
    </xf>
    <xf numFmtId="0" fontId="61" fillId="0" borderId="0" xfId="7" applyFont="1" applyAlignment="1">
      <alignment horizontal="left" vertical="top"/>
    </xf>
    <xf numFmtId="0" fontId="25" fillId="0" borderId="0" xfId="7" applyFont="1" applyAlignment="1">
      <alignment horizontal="left" vertical="top"/>
    </xf>
    <xf numFmtId="0" fontId="61" fillId="9" borderId="0" xfId="7" applyFont="1" applyFill="1" applyAlignment="1">
      <alignment horizontal="left" vertical="top"/>
    </xf>
    <xf numFmtId="0" fontId="8" fillId="5" borderId="11" xfId="9" applyFill="1" applyBorder="1" applyAlignment="1">
      <alignment vertical="center" wrapText="1"/>
    </xf>
    <xf numFmtId="0" fontId="8" fillId="5" borderId="11" xfId="9" applyFill="1" applyBorder="1" applyAlignment="1">
      <alignment horizontal="left" vertical="center" wrapText="1"/>
    </xf>
    <xf numFmtId="14" fontId="8" fillId="5" borderId="11" xfId="9" applyNumberFormat="1" applyFill="1" applyBorder="1" applyAlignment="1">
      <alignment vertical="center" wrapText="1"/>
    </xf>
    <xf numFmtId="0" fontId="1" fillId="0" borderId="0" xfId="7"/>
    <xf numFmtId="0" fontId="1" fillId="0" borderId="0" xfId="7" applyAlignment="1">
      <alignment horizontal="center"/>
    </xf>
    <xf numFmtId="0" fontId="1" fillId="0" borderId="17" xfId="7" applyBorder="1" applyAlignment="1">
      <alignment horizontal="center"/>
    </xf>
    <xf numFmtId="0" fontId="7" fillId="4" borderId="12" xfId="0" applyFont="1" applyFill="1" applyBorder="1" applyAlignment="1">
      <alignment horizontal="left" vertical="center"/>
    </xf>
    <xf numFmtId="0" fontId="7" fillId="4" borderId="2" xfId="0" applyFont="1" applyFill="1" applyBorder="1" applyAlignment="1">
      <alignment horizontal="left" vertical="center"/>
    </xf>
    <xf numFmtId="0" fontId="7" fillId="4" borderId="4" xfId="0" applyFont="1" applyFill="1" applyBorder="1" applyAlignment="1">
      <alignment horizontal="left" vertical="center"/>
    </xf>
    <xf numFmtId="0" fontId="75" fillId="13" borderId="134" xfId="0" applyFont="1" applyFill="1" applyBorder="1" applyAlignment="1">
      <alignment horizontal="center" vertical="center"/>
    </xf>
    <xf numFmtId="0" fontId="16" fillId="6" borderId="0" xfId="5" applyFont="1" applyFill="1" applyAlignment="1">
      <alignment horizontal="center" vertical="center"/>
    </xf>
    <xf numFmtId="49" fontId="8" fillId="0" borderId="11" xfId="9" applyNumberFormat="1" applyBorder="1" applyAlignment="1">
      <alignment vertical="center" wrapText="1"/>
    </xf>
    <xf numFmtId="0" fontId="8" fillId="0" borderId="11" xfId="9" applyBorder="1" applyAlignment="1">
      <alignment vertical="center" wrapText="1"/>
    </xf>
    <xf numFmtId="0" fontId="8" fillId="0" borderId="11" xfId="9" applyBorder="1" applyAlignment="1">
      <alignment horizontal="left" vertical="center" wrapText="1"/>
    </xf>
    <xf numFmtId="49" fontId="8" fillId="0" borderId="11" xfId="9" applyNumberFormat="1" applyBorder="1" applyAlignment="1">
      <alignment vertical="center"/>
    </xf>
    <xf numFmtId="0" fontId="8" fillId="0" borderId="11" xfId="9" applyBorder="1" applyAlignment="1">
      <alignment vertical="center"/>
    </xf>
    <xf numFmtId="177" fontId="8" fillId="0" borderId="11" xfId="9" applyNumberFormat="1" applyBorder="1" applyAlignment="1">
      <alignment vertical="center"/>
    </xf>
    <xf numFmtId="49" fontId="0" fillId="0" borderId="11" xfId="0" applyNumberFormat="1" applyBorder="1" applyAlignment="1">
      <alignment vertical="center"/>
    </xf>
    <xf numFmtId="0" fontId="0" fillId="0" borderId="11" xfId="0" applyBorder="1" applyAlignment="1">
      <alignment horizontal="left" vertical="center"/>
    </xf>
    <xf numFmtId="49" fontId="0" fillId="0" borderId="0" xfId="0" applyNumberFormat="1" applyAlignment="1">
      <alignment vertical="center"/>
    </xf>
    <xf numFmtId="0" fontId="8" fillId="5" borderId="11" xfId="9" applyFill="1" applyBorder="1" applyAlignment="1">
      <alignment vertical="center"/>
    </xf>
    <xf numFmtId="14" fontId="8" fillId="5" borderId="11" xfId="9" applyNumberFormat="1" applyFill="1" applyBorder="1" applyAlignment="1">
      <alignment horizontal="left" vertical="center" wrapText="1"/>
    </xf>
    <xf numFmtId="0" fontId="68" fillId="8" borderId="7" xfId="0" applyFont="1" applyFill="1" applyBorder="1" applyAlignment="1">
      <alignment horizontal="left" vertical="top" wrapText="1"/>
    </xf>
    <xf numFmtId="0" fontId="68" fillId="8" borderId="18" xfId="0" applyFont="1" applyFill="1" applyBorder="1" applyAlignment="1">
      <alignment horizontal="left" vertical="top" wrapText="1"/>
    </xf>
    <xf numFmtId="0" fontId="68" fillId="8" borderId="9" xfId="0" applyFont="1" applyFill="1" applyBorder="1" applyAlignment="1">
      <alignment horizontal="left" vertical="top" wrapText="1"/>
    </xf>
    <xf numFmtId="0" fontId="68" fillId="8" borderId="8" xfId="0" applyFont="1" applyFill="1" applyBorder="1" applyAlignment="1">
      <alignment horizontal="left" vertical="top" wrapText="1"/>
    </xf>
    <xf numFmtId="0" fontId="68" fillId="8" borderId="0" xfId="0" applyFont="1" applyFill="1" applyAlignment="1">
      <alignment horizontal="left" vertical="top" wrapText="1"/>
    </xf>
    <xf numFmtId="0" fontId="68" fillId="8" borderId="10" xfId="0" applyFont="1" applyFill="1" applyBorder="1" applyAlignment="1">
      <alignment horizontal="left" vertical="top" wrapText="1"/>
    </xf>
    <xf numFmtId="0" fontId="23" fillId="0" borderId="0" xfId="1" applyFont="1" applyAlignment="1" applyProtection="1">
      <alignment horizontal="center" vertical="top"/>
    </xf>
    <xf numFmtId="0" fontId="26" fillId="0" borderId="0" xfId="0" applyFont="1" applyAlignment="1">
      <alignment horizontal="center" vertical="top"/>
    </xf>
    <xf numFmtId="0" fontId="69" fillId="0" borderId="0" xfId="0" applyFont="1" applyAlignment="1">
      <alignment horizontal="center" vertical="center"/>
    </xf>
    <xf numFmtId="0" fontId="21" fillId="0" borderId="19" xfId="0" applyFont="1" applyBorder="1" applyAlignment="1">
      <alignment horizontal="right"/>
    </xf>
    <xf numFmtId="0" fontId="21" fillId="0" borderId="20" xfId="0" applyFont="1" applyBorder="1" applyAlignment="1">
      <alignment horizontal="right"/>
    </xf>
    <xf numFmtId="0" fontId="23" fillId="0" borderId="20" xfId="1" applyFont="1" applyBorder="1" applyAlignment="1" applyProtection="1">
      <alignment horizontal="left"/>
    </xf>
    <xf numFmtId="0" fontId="23" fillId="0" borderId="22" xfId="1" applyFont="1" applyBorder="1" applyAlignment="1" applyProtection="1">
      <alignment horizontal="left"/>
    </xf>
    <xf numFmtId="0" fontId="22" fillId="0" borderId="0" xfId="0" applyFont="1" applyAlignment="1">
      <alignment horizontal="center" vertical="center"/>
    </xf>
    <xf numFmtId="0" fontId="0" fillId="0" borderId="0" xfId="0" applyAlignment="1">
      <alignment horizontal="center" vertical="center"/>
    </xf>
    <xf numFmtId="0" fontId="27" fillId="0" borderId="0" xfId="0" applyFont="1" applyAlignment="1">
      <alignment horizontal="left" vertical="top" wrapText="1"/>
    </xf>
    <xf numFmtId="0" fontId="21" fillId="0" borderId="0" xfId="0" applyFont="1" applyAlignment="1">
      <alignment horizontal="right"/>
    </xf>
    <xf numFmtId="0" fontId="23" fillId="0" borderId="0" xfId="1" applyFont="1" applyAlignment="1" applyProtection="1">
      <alignment horizontal="left"/>
    </xf>
    <xf numFmtId="14" fontId="1" fillId="0" borderId="50" xfId="7" applyNumberFormat="1" applyBorder="1" applyAlignment="1">
      <alignment horizontal="center" vertical="center"/>
    </xf>
    <xf numFmtId="0" fontId="1" fillId="0" borderId="6" xfId="7" applyBorder="1" applyAlignment="1">
      <alignment horizontal="center" vertical="center"/>
    </xf>
    <xf numFmtId="0" fontId="63" fillId="10" borderId="18" xfId="7" applyFont="1" applyFill="1" applyBorder="1" applyAlignment="1">
      <alignment horizontal="center" vertical="center"/>
    </xf>
    <xf numFmtId="0" fontId="63" fillId="10" borderId="9" xfId="7" applyFont="1" applyFill="1" applyBorder="1" applyAlignment="1">
      <alignment horizontal="center" vertical="center"/>
    </xf>
    <xf numFmtId="0" fontId="64" fillId="10" borderId="37" xfId="7" applyFont="1" applyFill="1" applyBorder="1" applyAlignment="1">
      <alignment horizontal="center" vertical="center"/>
    </xf>
    <xf numFmtId="0" fontId="64" fillId="10" borderId="38" xfId="7" applyFont="1" applyFill="1" applyBorder="1" applyAlignment="1">
      <alignment horizontal="center" vertical="center"/>
    </xf>
    <xf numFmtId="0" fontId="54" fillId="10" borderId="52" xfId="7" applyFont="1" applyFill="1" applyBorder="1" applyAlignment="1">
      <alignment horizontal="center" vertical="center"/>
    </xf>
    <xf numFmtId="0" fontId="54" fillId="10" borderId="53" xfId="7" applyFont="1" applyFill="1" applyBorder="1" applyAlignment="1">
      <alignment horizontal="center" vertical="center"/>
    </xf>
    <xf numFmtId="0" fontId="54" fillId="10" borderId="54" xfId="7" applyFont="1" applyFill="1" applyBorder="1" applyAlignment="1">
      <alignment horizontal="center" vertical="center"/>
    </xf>
    <xf numFmtId="0" fontId="1" fillId="10" borderId="48" xfId="7" applyFill="1" applyBorder="1" applyAlignment="1">
      <alignment horizontal="center" vertical="center"/>
    </xf>
    <xf numFmtId="0" fontId="1" fillId="10" borderId="31" xfId="7" applyFill="1" applyBorder="1" applyAlignment="1">
      <alignment horizontal="center" vertical="center"/>
    </xf>
    <xf numFmtId="0" fontId="1" fillId="10" borderId="49" xfId="7" applyFill="1" applyBorder="1" applyAlignment="1">
      <alignment horizontal="center" vertical="center"/>
    </xf>
    <xf numFmtId="0" fontId="73" fillId="10" borderId="55" xfId="7" applyFont="1" applyFill="1" applyBorder="1" applyAlignment="1">
      <alignment horizontal="left" vertical="center"/>
    </xf>
    <xf numFmtId="0" fontId="73" fillId="10" borderId="56" xfId="7" applyFont="1" applyFill="1" applyBorder="1" applyAlignment="1">
      <alignment horizontal="left" vertical="center"/>
    </xf>
    <xf numFmtId="0" fontId="73" fillId="10" borderId="57" xfId="7" applyFont="1" applyFill="1" applyBorder="1" applyAlignment="1">
      <alignment horizontal="left" vertical="center"/>
    </xf>
    <xf numFmtId="0" fontId="73" fillId="10" borderId="52" xfId="7" applyFont="1" applyFill="1" applyBorder="1" applyAlignment="1">
      <alignment horizontal="left" vertical="center"/>
    </xf>
    <xf numFmtId="0" fontId="73" fillId="10" borderId="53" xfId="7" applyFont="1" applyFill="1" applyBorder="1" applyAlignment="1">
      <alignment horizontal="left" vertical="center"/>
    </xf>
    <xf numFmtId="0" fontId="73" fillId="10" borderId="54" xfId="7" applyFont="1" applyFill="1" applyBorder="1" applyAlignment="1">
      <alignment horizontal="left" vertical="center"/>
    </xf>
    <xf numFmtId="0" fontId="65" fillId="10" borderId="52" xfId="7" applyFont="1" applyFill="1" applyBorder="1" applyAlignment="1">
      <alignment horizontal="center" vertical="center"/>
    </xf>
    <xf numFmtId="0" fontId="74" fillId="10" borderId="53" xfId="7" applyFont="1" applyFill="1" applyBorder="1" applyAlignment="1">
      <alignment horizontal="center" vertical="center"/>
    </xf>
    <xf numFmtId="0" fontId="74" fillId="10" borderId="54" xfId="7" applyFont="1" applyFill="1" applyBorder="1" applyAlignment="1">
      <alignment horizontal="center" vertical="center"/>
    </xf>
    <xf numFmtId="0" fontId="1" fillId="10" borderId="19" xfId="7" applyFill="1" applyBorder="1" applyAlignment="1">
      <alignment horizontal="left" vertical="center"/>
    </xf>
    <xf numFmtId="0" fontId="1" fillId="10" borderId="20" xfId="7" applyFill="1" applyBorder="1" applyAlignment="1">
      <alignment horizontal="left" vertical="center"/>
    </xf>
    <xf numFmtId="0" fontId="1" fillId="10" borderId="22" xfId="7" applyFill="1" applyBorder="1" applyAlignment="1">
      <alignment horizontal="left" vertical="center"/>
    </xf>
    <xf numFmtId="0" fontId="73" fillId="10" borderId="50" xfId="7" applyFont="1" applyFill="1" applyBorder="1" applyAlignment="1">
      <alignment horizontal="left" vertical="center"/>
    </xf>
    <xf numFmtId="0" fontId="73" fillId="10" borderId="51" xfId="7" applyFont="1" applyFill="1" applyBorder="1" applyAlignment="1">
      <alignment horizontal="left" vertical="center"/>
    </xf>
    <xf numFmtId="0" fontId="73" fillId="10" borderId="6" xfId="7" applyFont="1" applyFill="1" applyBorder="1" applyAlignment="1">
      <alignment horizontal="left" vertical="center"/>
    </xf>
    <xf numFmtId="0" fontId="1" fillId="10" borderId="52" xfId="7" applyFill="1" applyBorder="1" applyAlignment="1">
      <alignment horizontal="center" vertical="center"/>
    </xf>
    <xf numFmtId="0" fontId="1" fillId="10" borderId="53" xfId="7" applyFill="1" applyBorder="1" applyAlignment="1">
      <alignment horizontal="center" vertical="center"/>
    </xf>
    <xf numFmtId="0" fontId="1" fillId="10" borderId="54" xfId="7" applyFill="1" applyBorder="1" applyAlignment="1">
      <alignment horizontal="center" vertical="center"/>
    </xf>
    <xf numFmtId="0" fontId="73" fillId="0" borderId="45" xfId="7" applyFont="1" applyBorder="1" applyAlignment="1">
      <alignment horizontal="left" vertical="center"/>
    </xf>
    <xf numFmtId="0" fontId="73" fillId="0" borderId="46" xfId="7" applyFont="1" applyBorder="1" applyAlignment="1">
      <alignment horizontal="left" vertical="center"/>
    </xf>
    <xf numFmtId="0" fontId="73" fillId="0" borderId="47" xfId="7" applyFont="1" applyBorder="1" applyAlignment="1">
      <alignment horizontal="left" vertical="center"/>
    </xf>
    <xf numFmtId="0" fontId="1" fillId="0" borderId="37" xfId="7" applyBorder="1" applyAlignment="1">
      <alignment horizontal="center" vertical="center"/>
    </xf>
    <xf numFmtId="0" fontId="1" fillId="0" borderId="38" xfId="7" applyBorder="1" applyAlignment="1">
      <alignment horizontal="center" vertical="center"/>
    </xf>
    <xf numFmtId="0" fontId="1" fillId="0" borderId="39" xfId="7" applyBorder="1" applyAlignment="1">
      <alignment horizontal="center" vertical="center"/>
    </xf>
    <xf numFmtId="0" fontId="1" fillId="0" borderId="40" xfId="7" applyBorder="1" applyAlignment="1">
      <alignment horizontal="center" vertical="center"/>
    </xf>
    <xf numFmtId="0" fontId="71" fillId="0" borderId="37" xfId="7" applyFont="1" applyBorder="1" applyAlignment="1">
      <alignment horizontal="center" vertical="center"/>
    </xf>
    <xf numFmtId="0" fontId="71" fillId="0" borderId="39" xfId="7" applyFont="1" applyBorder="1" applyAlignment="1">
      <alignment horizontal="center" vertical="center"/>
    </xf>
    <xf numFmtId="0" fontId="71" fillId="0" borderId="38" xfId="7" applyFont="1" applyBorder="1" applyAlignment="1">
      <alignment horizontal="center" vertical="center"/>
    </xf>
    <xf numFmtId="0" fontId="0" fillId="0" borderId="39" xfId="7" applyFont="1" applyBorder="1" applyAlignment="1">
      <alignment horizontal="center" vertical="center"/>
    </xf>
    <xf numFmtId="0" fontId="0" fillId="0" borderId="37" xfId="1" applyFont="1" applyBorder="1" applyAlignment="1" applyProtection="1">
      <alignment horizontal="center" vertical="center"/>
    </xf>
    <xf numFmtId="0" fontId="0" fillId="0" borderId="37" xfId="7" applyFont="1" applyBorder="1" applyAlignment="1">
      <alignment horizontal="center" vertical="center"/>
    </xf>
    <xf numFmtId="0" fontId="66" fillId="0" borderId="37" xfId="7" applyFont="1" applyBorder="1" applyAlignment="1">
      <alignment horizontal="center" vertical="center"/>
    </xf>
    <xf numFmtId="0" fontId="66" fillId="0" borderId="38" xfId="7" applyFont="1" applyBorder="1" applyAlignment="1">
      <alignment horizontal="center" vertical="center"/>
    </xf>
    <xf numFmtId="0" fontId="72" fillId="0" borderId="15" xfId="7" applyFont="1" applyBorder="1" applyAlignment="1">
      <alignment horizontal="center" vertical="center"/>
    </xf>
    <xf numFmtId="0" fontId="72" fillId="0" borderId="3" xfId="7" applyFont="1" applyBorder="1" applyAlignment="1">
      <alignment horizontal="center" vertical="center"/>
    </xf>
    <xf numFmtId="0" fontId="72" fillId="0" borderId="16" xfId="7" applyFont="1" applyBorder="1" applyAlignment="1">
      <alignment horizontal="center" vertical="center"/>
    </xf>
    <xf numFmtId="0" fontId="66" fillId="0" borderId="39" xfId="7" applyFont="1" applyBorder="1" applyAlignment="1">
      <alignment horizontal="center" vertical="center"/>
    </xf>
    <xf numFmtId="0" fontId="66" fillId="0" borderId="40" xfId="7" applyFont="1" applyBorder="1" applyAlignment="1">
      <alignment horizontal="center" vertical="center"/>
    </xf>
    <xf numFmtId="0" fontId="70" fillId="6" borderId="37" xfId="7" applyFont="1" applyFill="1" applyBorder="1" applyAlignment="1">
      <alignment horizontal="center" vertical="center"/>
    </xf>
    <xf numFmtId="0" fontId="70" fillId="6" borderId="38" xfId="7" applyFont="1" applyFill="1" applyBorder="1" applyAlignment="1">
      <alignment horizontal="center" vertical="center"/>
    </xf>
    <xf numFmtId="0" fontId="0" fillId="0" borderId="37" xfId="2" applyFont="1" applyBorder="1" applyAlignment="1" applyProtection="1">
      <alignment horizontal="center" vertical="center"/>
    </xf>
    <xf numFmtId="0" fontId="70" fillId="6" borderId="41" xfId="7" applyFont="1" applyFill="1" applyBorder="1" applyAlignment="1">
      <alignment horizontal="center" vertical="center"/>
    </xf>
    <xf numFmtId="0" fontId="70" fillId="6" borderId="42" xfId="7" applyFont="1" applyFill="1" applyBorder="1" applyAlignment="1">
      <alignment horizontal="center" vertical="center"/>
    </xf>
    <xf numFmtId="0" fontId="71" fillId="0" borderId="41" xfId="7" applyFont="1" applyBorder="1" applyAlignment="1">
      <alignment horizontal="center" vertical="center"/>
    </xf>
    <xf numFmtId="0" fontId="71" fillId="0" borderId="43" xfId="7" applyFont="1" applyBorder="1" applyAlignment="1">
      <alignment horizontal="center" vertical="center"/>
    </xf>
    <xf numFmtId="0" fontId="71" fillId="0" borderId="42" xfId="7" applyFont="1" applyBorder="1" applyAlignment="1">
      <alignment horizontal="center" vertical="center"/>
    </xf>
    <xf numFmtId="0" fontId="1" fillId="0" borderId="43" xfId="7" applyBorder="1" applyAlignment="1">
      <alignment horizontal="center" vertical="center"/>
    </xf>
    <xf numFmtId="0" fontId="1" fillId="0" borderId="42" xfId="7" applyBorder="1" applyAlignment="1">
      <alignment horizontal="center" vertical="center"/>
    </xf>
    <xf numFmtId="0" fontId="0" fillId="0" borderId="41" xfId="2" applyFont="1" applyBorder="1" applyAlignment="1" applyProtection="1">
      <alignment horizontal="center" vertical="center"/>
    </xf>
    <xf numFmtId="0" fontId="1" fillId="0" borderId="41" xfId="7" applyBorder="1" applyAlignment="1">
      <alignment horizontal="center" vertical="center"/>
    </xf>
    <xf numFmtId="0" fontId="1" fillId="0" borderId="44" xfId="7" applyBorder="1" applyAlignment="1">
      <alignment horizontal="center" vertical="center"/>
    </xf>
    <xf numFmtId="0" fontId="25" fillId="4" borderId="37" xfId="7" applyFont="1" applyFill="1" applyBorder="1" applyAlignment="1">
      <alignment horizontal="center" vertical="center" wrapText="1"/>
    </xf>
    <xf numFmtId="0" fontId="25" fillId="4" borderId="38" xfId="7" applyFont="1" applyFill="1" applyBorder="1" applyAlignment="1">
      <alignment horizontal="center" vertical="center" wrapText="1"/>
    </xf>
    <xf numFmtId="180" fontId="21" fillId="0" borderId="80" xfId="7" applyNumberFormat="1" applyFont="1" applyBorder="1" applyAlignment="1">
      <alignment horizontal="left" vertical="center" wrapText="1"/>
    </xf>
    <xf numFmtId="180" fontId="21" fillId="0" borderId="81" xfId="7" applyNumberFormat="1" applyFont="1" applyBorder="1" applyAlignment="1">
      <alignment horizontal="left" vertical="center" wrapText="1"/>
    </xf>
    <xf numFmtId="180" fontId="21" fillId="0" borderId="83" xfId="7" applyNumberFormat="1" applyFont="1" applyBorder="1" applyAlignment="1">
      <alignment horizontal="left" vertical="center" wrapText="1"/>
    </xf>
    <xf numFmtId="0" fontId="52" fillId="4" borderId="7" xfId="7" applyFont="1" applyFill="1" applyBorder="1" applyAlignment="1">
      <alignment horizontal="center" vertical="center" wrapText="1"/>
    </xf>
    <xf numFmtId="0" fontId="52" fillId="4" borderId="9" xfId="7" applyFont="1" applyFill="1" applyBorder="1" applyAlignment="1">
      <alignment horizontal="center" vertical="center"/>
    </xf>
    <xf numFmtId="0" fontId="52" fillId="4" borderId="8" xfId="7" applyFont="1" applyFill="1" applyBorder="1" applyAlignment="1">
      <alignment horizontal="center" vertical="center" wrapText="1"/>
    </xf>
    <xf numFmtId="0" fontId="52" fillId="4" borderId="10" xfId="7" applyFont="1" applyFill="1" applyBorder="1" applyAlignment="1">
      <alignment horizontal="center" vertical="center"/>
    </xf>
    <xf numFmtId="0" fontId="52" fillId="4" borderId="8" xfId="7" applyFont="1" applyFill="1" applyBorder="1" applyAlignment="1">
      <alignment horizontal="center" vertical="center"/>
    </xf>
    <xf numFmtId="0" fontId="52" fillId="4" borderId="19" xfId="7" applyFont="1" applyFill="1" applyBorder="1" applyAlignment="1">
      <alignment horizontal="center" vertical="center"/>
    </xf>
    <xf numFmtId="0" fontId="52" fillId="4" borderId="22" xfId="7" applyFont="1" applyFill="1" applyBorder="1" applyAlignment="1">
      <alignment horizontal="center" vertical="center"/>
    </xf>
    <xf numFmtId="0" fontId="43" fillId="4" borderId="58" xfId="7" applyFont="1" applyFill="1" applyBorder="1" applyAlignment="1">
      <alignment horizontal="center" vertical="center" wrapText="1"/>
    </xf>
    <xf numFmtId="0" fontId="43" fillId="4" borderId="59" xfId="7" applyFont="1" applyFill="1" applyBorder="1" applyAlignment="1">
      <alignment horizontal="center" vertical="center" wrapText="1"/>
    </xf>
    <xf numFmtId="0" fontId="21" fillId="0" borderId="84" xfId="7" applyFont="1" applyBorder="1" applyAlignment="1">
      <alignment horizontal="left" vertical="center" wrapText="1"/>
    </xf>
    <xf numFmtId="0" fontId="21" fillId="0" borderId="85" xfId="7" applyFont="1" applyBorder="1" applyAlignment="1">
      <alignment horizontal="left" vertical="center" wrapText="1"/>
    </xf>
    <xf numFmtId="0" fontId="21" fillId="0" borderId="86" xfId="7" applyFont="1" applyBorder="1" applyAlignment="1">
      <alignment horizontal="left" vertical="center" wrapText="1"/>
    </xf>
    <xf numFmtId="0" fontId="43" fillId="4" borderId="60" xfId="7" applyFont="1" applyFill="1" applyBorder="1" applyAlignment="1">
      <alignment horizontal="center" vertical="center" wrapText="1"/>
    </xf>
    <xf numFmtId="0" fontId="43" fillId="4" borderId="33" xfId="7" applyFont="1" applyFill="1" applyBorder="1" applyAlignment="1">
      <alignment horizontal="center" vertical="center" wrapText="1"/>
    </xf>
    <xf numFmtId="0" fontId="43" fillId="4" borderId="61" xfId="7" applyFont="1" applyFill="1" applyBorder="1" applyAlignment="1">
      <alignment horizontal="center" vertical="center" wrapText="1"/>
    </xf>
    <xf numFmtId="0" fontId="43" fillId="4" borderId="62" xfId="7" applyFont="1" applyFill="1" applyBorder="1" applyAlignment="1">
      <alignment horizontal="center" vertical="center" wrapText="1"/>
    </xf>
    <xf numFmtId="0" fontId="43" fillId="4" borderId="3" xfId="7" applyFont="1" applyFill="1" applyBorder="1" applyAlignment="1">
      <alignment horizontal="center" vertical="center" wrapText="1"/>
    </xf>
    <xf numFmtId="0" fontId="43" fillId="4" borderId="16" xfId="7" applyFont="1" applyFill="1" applyBorder="1" applyAlignment="1">
      <alignment horizontal="center" vertical="center" wrapText="1"/>
    </xf>
    <xf numFmtId="0" fontId="21" fillId="0" borderId="63" xfId="7" applyFont="1" applyBorder="1" applyAlignment="1">
      <alignment horizontal="left" vertical="center" wrapText="1"/>
    </xf>
    <xf numFmtId="0" fontId="21" fillId="0" borderId="58" xfId="7" applyFont="1" applyBorder="1" applyAlignment="1">
      <alignment horizontal="left" vertical="center" wrapText="1"/>
    </xf>
    <xf numFmtId="0" fontId="21" fillId="0" borderId="64" xfId="7" applyFont="1" applyBorder="1" applyAlignment="1">
      <alignment horizontal="left" vertical="center" wrapText="1"/>
    </xf>
    <xf numFmtId="0" fontId="21" fillId="0" borderId="87" xfId="7" applyFont="1" applyBorder="1" applyAlignment="1">
      <alignment horizontal="left" vertical="center" wrapText="1"/>
    </xf>
    <xf numFmtId="0" fontId="21" fillId="0" borderId="88" xfId="7" applyFont="1" applyBorder="1" applyAlignment="1">
      <alignment horizontal="left" vertical="center" wrapText="1"/>
    </xf>
    <xf numFmtId="0" fontId="21" fillId="0" borderId="89" xfId="7" applyFont="1" applyBorder="1" applyAlignment="1">
      <alignment horizontal="left" vertical="center" wrapText="1"/>
    </xf>
    <xf numFmtId="0" fontId="43" fillId="4" borderId="39" xfId="7" applyFont="1" applyFill="1" applyBorder="1" applyAlignment="1">
      <alignment horizontal="center" vertical="center" wrapText="1"/>
    </xf>
    <xf numFmtId="0" fontId="43" fillId="4" borderId="38" xfId="7" applyFont="1" applyFill="1" applyBorder="1" applyAlignment="1">
      <alignment horizontal="center" vertical="center" wrapText="1"/>
    </xf>
    <xf numFmtId="0" fontId="21" fillId="0" borderId="77" xfId="7" applyFont="1" applyBorder="1" applyAlignment="1">
      <alignment horizontal="left" vertical="center" wrapText="1"/>
    </xf>
    <xf numFmtId="0" fontId="21" fillId="0" borderId="78" xfId="7" applyFont="1" applyBorder="1" applyAlignment="1">
      <alignment horizontal="left" vertical="center" wrapText="1"/>
    </xf>
    <xf numFmtId="0" fontId="21" fillId="0" borderId="79" xfId="7" applyFont="1" applyBorder="1" applyAlignment="1">
      <alignment horizontal="left" vertical="center" wrapText="1"/>
    </xf>
    <xf numFmtId="0" fontId="21" fillId="0" borderId="80" xfId="7" applyFont="1" applyBorder="1" applyAlignment="1">
      <alignment horizontal="left" vertical="center" wrapText="1"/>
    </xf>
    <xf numFmtId="0" fontId="21" fillId="0" borderId="81" xfId="7" applyFont="1" applyBorder="1" applyAlignment="1">
      <alignment horizontal="left" vertical="center" wrapText="1"/>
    </xf>
    <xf numFmtId="0" fontId="21" fillId="0" borderId="82" xfId="7" applyFont="1" applyBorder="1" applyAlignment="1">
      <alignment horizontal="left" vertical="center" wrapText="1"/>
    </xf>
    <xf numFmtId="179" fontId="21" fillId="4" borderId="18" xfId="0" applyNumberFormat="1" applyFont="1" applyFill="1" applyBorder="1" applyAlignment="1">
      <alignment horizontal="center" vertical="center"/>
    </xf>
    <xf numFmtId="179" fontId="21" fillId="4" borderId="9" xfId="0" applyNumberFormat="1" applyFont="1" applyFill="1" applyBorder="1" applyAlignment="1">
      <alignment horizontal="center" vertical="center"/>
    </xf>
    <xf numFmtId="14" fontId="46" fillId="0" borderId="50" xfId="0" applyNumberFormat="1" applyFont="1" applyBorder="1" applyAlignment="1">
      <alignment horizontal="center" vertical="center"/>
    </xf>
    <xf numFmtId="0" fontId="46" fillId="0" borderId="6" xfId="0" applyFont="1" applyBorder="1" applyAlignment="1">
      <alignment horizontal="center" vertical="center"/>
    </xf>
    <xf numFmtId="0" fontId="40" fillId="4" borderId="8" xfId="0" applyFont="1" applyFill="1" applyBorder="1" applyAlignment="1">
      <alignment horizontal="center" vertical="center"/>
    </xf>
    <xf numFmtId="0" fontId="40" fillId="4" borderId="0" xfId="0" applyFont="1" applyFill="1" applyAlignment="1">
      <alignment horizontal="center" vertical="center"/>
    </xf>
    <xf numFmtId="0" fontId="40" fillId="4" borderId="10" xfId="0" applyFont="1" applyFill="1" applyBorder="1" applyAlignment="1">
      <alignment horizontal="center" vertical="center"/>
    </xf>
    <xf numFmtId="0" fontId="27" fillId="4" borderId="20" xfId="0" applyFont="1" applyFill="1" applyBorder="1" applyAlignment="1">
      <alignment horizontal="right" vertical="center"/>
    </xf>
    <xf numFmtId="0" fontId="27" fillId="4" borderId="22" xfId="0" applyFont="1" applyFill="1" applyBorder="1" applyAlignment="1">
      <alignment horizontal="right" vertical="center"/>
    </xf>
    <xf numFmtId="0" fontId="41" fillId="4" borderId="7" xfId="0" applyFont="1" applyFill="1" applyBorder="1" applyAlignment="1">
      <alignment horizontal="center" vertical="center" wrapText="1"/>
    </xf>
    <xf numFmtId="0" fontId="41" fillId="4" borderId="132" xfId="0" applyFont="1" applyFill="1" applyBorder="1" applyAlignment="1">
      <alignment horizontal="center" vertical="center" wrapText="1"/>
    </xf>
    <xf numFmtId="0" fontId="41" fillId="4" borderId="19" xfId="0" applyFont="1" applyFill="1" applyBorder="1" applyAlignment="1">
      <alignment horizontal="center" vertical="center" wrapText="1"/>
    </xf>
    <xf numFmtId="0" fontId="41" fillId="4" borderId="105" xfId="0" applyFont="1" applyFill="1" applyBorder="1" applyAlignment="1">
      <alignment horizontal="center" vertical="center" wrapText="1"/>
    </xf>
    <xf numFmtId="0" fontId="42" fillId="4" borderId="133" xfId="0" applyFont="1" applyFill="1" applyBorder="1" applyAlignment="1">
      <alignment horizontal="center" vertical="center" wrapText="1"/>
    </xf>
    <xf numFmtId="0" fontId="42" fillId="4" borderId="18" xfId="0" applyFont="1" applyFill="1" applyBorder="1" applyAlignment="1">
      <alignment horizontal="center" vertical="center" wrapText="1"/>
    </xf>
    <xf numFmtId="0" fontId="42" fillId="4" borderId="9" xfId="0" applyFont="1" applyFill="1" applyBorder="1" applyAlignment="1">
      <alignment horizontal="center" vertical="center" wrapText="1"/>
    </xf>
    <xf numFmtId="0" fontId="42" fillId="4" borderId="104" xfId="0" applyFont="1" applyFill="1" applyBorder="1" applyAlignment="1">
      <alignment horizontal="center" vertical="center" wrapText="1"/>
    </xf>
    <xf numFmtId="0" fontId="42" fillId="4" borderId="20" xfId="0" applyFont="1" applyFill="1" applyBorder="1" applyAlignment="1">
      <alignment horizontal="center" vertical="center" wrapText="1"/>
    </xf>
    <xf numFmtId="0" fontId="42" fillId="4" borderId="22" xfId="0" applyFont="1" applyFill="1" applyBorder="1" applyAlignment="1">
      <alignment horizontal="center" vertical="center" wrapText="1"/>
    </xf>
    <xf numFmtId="0" fontId="43" fillId="4" borderId="7" xfId="0" applyFont="1" applyFill="1" applyBorder="1" applyAlignment="1">
      <alignment horizontal="center" vertical="center" wrapText="1"/>
    </xf>
    <xf numFmtId="0" fontId="43" fillId="4" borderId="18" xfId="0" applyFont="1" applyFill="1" applyBorder="1" applyAlignment="1">
      <alignment horizontal="center" vertical="center" wrapText="1"/>
    </xf>
    <xf numFmtId="0" fontId="43" fillId="4" borderId="8" xfId="0" applyFont="1" applyFill="1" applyBorder="1" applyAlignment="1">
      <alignment horizontal="center" vertical="center" wrapText="1"/>
    </xf>
    <xf numFmtId="0" fontId="43" fillId="4" borderId="0" xfId="0" applyFont="1" applyFill="1" applyAlignment="1">
      <alignment horizontal="center" vertical="center" wrapText="1"/>
    </xf>
    <xf numFmtId="0" fontId="43" fillId="4" borderId="19" xfId="0" applyFont="1" applyFill="1" applyBorder="1" applyAlignment="1">
      <alignment horizontal="center" vertical="center" wrapText="1"/>
    </xf>
    <xf numFmtId="0" fontId="43" fillId="4" borderId="20" xfId="0" applyFont="1" applyFill="1" applyBorder="1" applyAlignment="1">
      <alignment horizontal="center" vertical="center" wrapText="1"/>
    </xf>
    <xf numFmtId="0" fontId="44" fillId="4" borderId="74" xfId="0" applyFont="1" applyFill="1" applyBorder="1" applyAlignment="1">
      <alignment horizontal="center" vertical="center" wrapText="1"/>
    </xf>
    <xf numFmtId="0" fontId="44" fillId="4" borderId="18" xfId="0" applyFont="1" applyFill="1" applyBorder="1" applyAlignment="1">
      <alignment horizontal="center" vertical="center" wrapText="1"/>
    </xf>
    <xf numFmtId="0" fontId="44" fillId="4" borderId="68" xfId="0" applyFont="1" applyFill="1" applyBorder="1" applyAlignment="1">
      <alignment horizontal="center" vertical="center" wrapText="1"/>
    </xf>
    <xf numFmtId="0" fontId="44" fillId="4" borderId="13" xfId="0" applyFont="1" applyFill="1" applyBorder="1" applyAlignment="1">
      <alignment horizontal="center" vertical="center" wrapText="1"/>
    </xf>
    <xf numFmtId="0" fontId="44" fillId="4" borderId="0" xfId="0" applyFont="1" applyFill="1" applyAlignment="1">
      <alignment horizontal="center" vertical="center" wrapText="1"/>
    </xf>
    <xf numFmtId="0" fontId="44" fillId="4" borderId="14" xfId="0" applyFont="1" applyFill="1" applyBorder="1" applyAlignment="1">
      <alignment horizontal="center" vertical="center" wrapText="1"/>
    </xf>
    <xf numFmtId="0" fontId="44" fillId="4" borderId="75" xfId="0" applyFont="1" applyFill="1" applyBorder="1" applyAlignment="1">
      <alignment horizontal="center" vertical="center" wrapText="1"/>
    </xf>
    <xf numFmtId="0" fontId="44" fillId="4" borderId="27" xfId="0" applyFont="1" applyFill="1" applyBorder="1" applyAlignment="1">
      <alignment horizontal="center" vertical="center" wrapText="1"/>
    </xf>
    <xf numFmtId="0" fontId="44" fillId="4" borderId="26" xfId="0" applyFont="1" applyFill="1" applyBorder="1" applyAlignment="1">
      <alignment horizontal="center" vertical="center" wrapText="1"/>
    </xf>
    <xf numFmtId="0" fontId="21" fillId="4" borderId="128" xfId="0" applyFont="1" applyFill="1" applyBorder="1" applyAlignment="1">
      <alignment horizontal="center" vertical="center" wrapText="1"/>
    </xf>
    <xf numFmtId="0" fontId="21" fillId="4" borderId="129" xfId="0" applyFont="1" applyFill="1" applyBorder="1" applyAlignment="1">
      <alignment horizontal="center" vertical="center" wrapText="1"/>
    </xf>
    <xf numFmtId="0" fontId="21" fillId="0" borderId="130" xfId="0" applyFont="1" applyBorder="1" applyAlignment="1">
      <alignment horizontal="center" vertical="center" wrapText="1"/>
    </xf>
    <xf numFmtId="0" fontId="21" fillId="0" borderId="91" xfId="0" applyFont="1" applyBorder="1" applyAlignment="1">
      <alignment horizontal="center" vertical="center" wrapText="1"/>
    </xf>
    <xf numFmtId="0" fontId="21" fillId="0" borderId="92" xfId="0" applyFont="1" applyBorder="1" applyAlignment="1">
      <alignment horizontal="center" vertical="center" wrapText="1"/>
    </xf>
    <xf numFmtId="0" fontId="21" fillId="4" borderId="131" xfId="0" applyFont="1" applyFill="1" applyBorder="1" applyAlignment="1">
      <alignment horizontal="center" vertical="center" wrapText="1"/>
    </xf>
    <xf numFmtId="0" fontId="21" fillId="4" borderId="109" xfId="0" applyFont="1" applyFill="1" applyBorder="1" applyAlignment="1">
      <alignment horizontal="center" vertical="center" wrapText="1"/>
    </xf>
    <xf numFmtId="0" fontId="21" fillId="0" borderId="108" xfId="0" applyFont="1" applyBorder="1" applyAlignment="1">
      <alignment horizontal="center" vertical="center" wrapText="1"/>
    </xf>
    <xf numFmtId="0" fontId="21" fillId="0" borderId="110" xfId="0" applyFont="1" applyBorder="1" applyAlignment="1">
      <alignment horizontal="center" vertical="center" wrapText="1"/>
    </xf>
    <xf numFmtId="0" fontId="21" fillId="0" borderId="111" xfId="0" applyFont="1" applyBorder="1" applyAlignment="1">
      <alignment horizontal="center" vertical="center" wrapText="1"/>
    </xf>
    <xf numFmtId="0" fontId="21" fillId="0" borderId="112" xfId="0" applyFont="1" applyBorder="1" applyAlignment="1">
      <alignment horizontal="center" vertical="center" wrapText="1"/>
    </xf>
    <xf numFmtId="0" fontId="21" fillId="0" borderId="109" xfId="0" applyFont="1" applyBorder="1" applyAlignment="1">
      <alignment horizontal="center" vertical="center" wrapText="1"/>
    </xf>
    <xf numFmtId="0" fontId="21" fillId="4" borderId="108" xfId="0" applyFont="1" applyFill="1" applyBorder="1" applyAlignment="1">
      <alignment horizontal="center" vertical="center" wrapText="1"/>
    </xf>
    <xf numFmtId="0" fontId="21" fillId="4" borderId="99" xfId="0" applyFont="1" applyFill="1" applyBorder="1" applyAlignment="1">
      <alignment horizontal="center" vertical="center" wrapText="1"/>
    </xf>
    <xf numFmtId="0" fontId="21" fillId="4" borderId="118" xfId="0" applyFont="1" applyFill="1" applyBorder="1" applyAlignment="1">
      <alignment horizontal="center" vertical="center" wrapText="1"/>
    </xf>
    <xf numFmtId="49" fontId="21" fillId="0" borderId="119" xfId="1" applyNumberFormat="1" applyFont="1" applyBorder="1" applyAlignment="1" applyProtection="1">
      <alignment horizontal="center" vertical="center" wrapText="1"/>
    </xf>
    <xf numFmtId="49" fontId="21" fillId="0" borderId="100" xfId="1" applyNumberFormat="1" applyFont="1" applyBorder="1" applyAlignment="1" applyProtection="1">
      <alignment horizontal="center" vertical="center" wrapText="1"/>
    </xf>
    <xf numFmtId="49" fontId="21" fillId="0" borderId="120" xfId="1" applyNumberFormat="1" applyFont="1" applyBorder="1" applyAlignment="1" applyProtection="1">
      <alignment horizontal="center" vertical="center" wrapText="1"/>
    </xf>
    <xf numFmtId="49" fontId="21" fillId="0" borderId="101" xfId="1" applyNumberFormat="1" applyFont="1" applyBorder="1" applyAlignment="1" applyProtection="1">
      <alignment horizontal="center" vertical="center" wrapText="1"/>
    </xf>
    <xf numFmtId="0" fontId="44" fillId="4" borderId="121" xfId="0" applyFont="1" applyFill="1" applyBorder="1" applyAlignment="1">
      <alignment horizontal="center" vertical="center" wrapText="1"/>
    </xf>
    <xf numFmtId="0" fontId="44" fillId="4" borderId="33" xfId="0" applyFont="1" applyFill="1" applyBorder="1" applyAlignment="1">
      <alignment horizontal="center" vertical="center" wrapText="1"/>
    </xf>
    <xf numFmtId="0" fontId="44" fillId="4" borderId="122" xfId="0" applyFont="1" applyFill="1" applyBorder="1" applyAlignment="1">
      <alignment horizontal="center" vertical="center" wrapText="1"/>
    </xf>
    <xf numFmtId="0" fontId="44" fillId="4" borderId="102" xfId="0" applyFont="1" applyFill="1" applyBorder="1" applyAlignment="1">
      <alignment horizontal="center" vertical="center" wrapText="1"/>
    </xf>
    <xf numFmtId="0" fontId="44" fillId="4" borderId="103" xfId="0" applyFont="1" applyFill="1" applyBorder="1" applyAlignment="1">
      <alignment horizontal="center" vertical="center" wrapText="1"/>
    </xf>
    <xf numFmtId="0" fontId="44" fillId="4" borderId="123" xfId="0" applyFont="1" applyFill="1" applyBorder="1" applyAlignment="1">
      <alignment horizontal="center" vertical="center" wrapText="1"/>
    </xf>
    <xf numFmtId="0" fontId="44" fillId="4" borderId="124" xfId="0" applyFont="1" applyFill="1" applyBorder="1" applyAlignment="1">
      <alignment horizontal="center" vertical="center" wrapText="1"/>
    </xf>
    <xf numFmtId="0" fontId="44" fillId="4" borderId="125" xfId="0" applyFont="1" applyFill="1" applyBorder="1" applyAlignment="1">
      <alignment horizontal="center" vertical="center" wrapText="1"/>
    </xf>
    <xf numFmtId="0" fontId="21" fillId="4" borderId="126" xfId="0" applyFont="1" applyFill="1" applyBorder="1" applyAlignment="1">
      <alignment horizontal="center" vertical="center" wrapText="1"/>
    </xf>
    <xf numFmtId="0" fontId="21" fillId="4" borderId="127" xfId="0" applyFont="1" applyFill="1" applyBorder="1" applyAlignment="1">
      <alignment horizontal="center" vertical="center" wrapText="1"/>
    </xf>
    <xf numFmtId="0" fontId="21" fillId="0" borderId="126" xfId="0" applyFont="1" applyBorder="1" applyAlignment="1">
      <alignment horizontal="center" vertical="center" wrapText="1"/>
    </xf>
    <xf numFmtId="0" fontId="21" fillId="0" borderId="85" xfId="0" applyFont="1" applyBorder="1" applyAlignment="1">
      <alignment horizontal="center" vertical="center" wrapText="1"/>
    </xf>
    <xf numFmtId="0" fontId="21" fillId="0" borderId="86" xfId="0" applyFont="1" applyBorder="1" applyAlignment="1">
      <alignment horizontal="center" vertical="center" wrapText="1"/>
    </xf>
    <xf numFmtId="0" fontId="21" fillId="4" borderId="113" xfId="0" applyFont="1" applyFill="1" applyBorder="1" applyAlignment="1">
      <alignment horizontal="center" vertical="center" wrapText="1"/>
    </xf>
    <xf numFmtId="0" fontId="21" fillId="4" borderId="114" xfId="0" applyFont="1" applyFill="1" applyBorder="1" applyAlignment="1">
      <alignment horizontal="center" vertical="center" wrapText="1"/>
    </xf>
    <xf numFmtId="0" fontId="21" fillId="0" borderId="113" xfId="1" applyFont="1" applyBorder="1" applyAlignment="1" applyProtection="1">
      <alignment horizontal="center" vertical="center" wrapText="1"/>
    </xf>
    <xf numFmtId="0" fontId="21" fillId="0" borderId="115" xfId="1" applyFont="1" applyBorder="1" applyAlignment="1" applyProtection="1">
      <alignment horizontal="center" vertical="center" wrapText="1"/>
    </xf>
    <xf numFmtId="0" fontId="21" fillId="0" borderId="116" xfId="1" applyFont="1" applyBorder="1" applyAlignment="1" applyProtection="1">
      <alignment horizontal="center" vertical="center" wrapText="1"/>
    </xf>
    <xf numFmtId="0" fontId="21" fillId="0" borderId="117" xfId="1" applyFont="1" applyBorder="1" applyAlignment="1" applyProtection="1">
      <alignment horizontal="center" vertical="center" wrapText="1"/>
    </xf>
    <xf numFmtId="0" fontId="21" fillId="4" borderId="94" xfId="0" applyFont="1" applyFill="1" applyBorder="1" applyAlignment="1">
      <alignment horizontal="center" vertical="center" wrapText="1"/>
    </xf>
    <xf numFmtId="0" fontId="21" fillId="4" borderId="95" xfId="0" applyFont="1" applyFill="1" applyBorder="1" applyAlignment="1">
      <alignment horizontal="center" vertical="center" wrapText="1"/>
    </xf>
    <xf numFmtId="0" fontId="21" fillId="0" borderId="94" xfId="1" applyFont="1" applyBorder="1" applyAlignment="1" applyProtection="1">
      <alignment horizontal="center" vertical="center" wrapText="1"/>
    </xf>
    <xf numFmtId="0" fontId="21" fillId="0" borderId="96" xfId="1" applyFont="1" applyBorder="1" applyAlignment="1" applyProtection="1">
      <alignment horizontal="center" vertical="center" wrapText="1"/>
    </xf>
    <xf numFmtId="0" fontId="21" fillId="0" borderId="97" xfId="1" applyFont="1" applyBorder="1" applyAlignment="1" applyProtection="1">
      <alignment horizontal="center" vertical="center" wrapText="1"/>
    </xf>
    <xf numFmtId="0" fontId="21" fillId="0" borderId="98" xfId="1" applyFont="1" applyBorder="1" applyAlignment="1" applyProtection="1">
      <alignment horizontal="center" vertical="center" wrapText="1"/>
    </xf>
    <xf numFmtId="0" fontId="26" fillId="4" borderId="45" xfId="0" applyFont="1" applyFill="1" applyBorder="1" applyAlignment="1">
      <alignment horizontal="center" vertical="center" wrapText="1"/>
    </xf>
    <xf numFmtId="0" fontId="26" fillId="4" borderId="46"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41" fillId="4" borderId="73" xfId="0" applyFont="1" applyFill="1" applyBorder="1" applyAlignment="1">
      <alignment horizontal="center" vertical="center" wrapText="1"/>
    </xf>
    <xf numFmtId="0" fontId="41" fillId="4" borderId="4" xfId="0" applyFont="1" applyFill="1" applyBorder="1" applyAlignment="1">
      <alignment horizontal="center" vertical="center" wrapText="1"/>
    </xf>
    <xf numFmtId="0" fontId="41" fillId="4" borderId="8" xfId="0" applyFont="1" applyFill="1" applyBorder="1" applyAlignment="1">
      <alignment horizontal="center" vertical="center" wrapText="1"/>
    </xf>
    <xf numFmtId="0" fontId="41" fillId="4" borderId="14" xfId="0" applyFont="1" applyFill="1" applyBorder="1" applyAlignment="1">
      <alignment horizontal="center" vertical="center" wrapText="1"/>
    </xf>
    <xf numFmtId="0" fontId="41" fillId="4" borderId="24" xfId="0" applyFont="1" applyFill="1" applyBorder="1" applyAlignment="1">
      <alignment horizontal="center" vertical="center" wrapText="1"/>
    </xf>
    <xf numFmtId="0" fontId="43" fillId="4" borderId="15" xfId="0" applyFont="1" applyFill="1" applyBorder="1" applyAlignment="1">
      <alignment horizontal="center" vertical="center" wrapText="1"/>
    </xf>
    <xf numFmtId="0" fontId="43" fillId="4" borderId="3" xfId="0" applyFont="1" applyFill="1" applyBorder="1" applyAlignment="1">
      <alignment horizontal="center" vertical="center" wrapText="1"/>
    </xf>
    <xf numFmtId="0" fontId="43" fillId="4" borderId="16" xfId="0" applyFont="1" applyFill="1" applyBorder="1" applyAlignment="1">
      <alignment horizontal="center" vertical="center" wrapText="1"/>
    </xf>
    <xf numFmtId="0" fontId="21" fillId="0" borderId="87" xfId="0" applyFont="1" applyBorder="1" applyAlignment="1">
      <alignment horizontal="left" vertical="center" wrapText="1"/>
    </xf>
    <xf numFmtId="0" fontId="21" fillId="0" borderId="88" xfId="0" applyFont="1" applyBorder="1" applyAlignment="1">
      <alignment horizontal="left" vertical="center" wrapText="1"/>
    </xf>
    <xf numFmtId="0" fontId="21" fillId="0" borderId="89" xfId="0" applyFont="1" applyBorder="1" applyAlignment="1">
      <alignment horizontal="left" vertical="center" wrapText="1"/>
    </xf>
    <xf numFmtId="0" fontId="43" fillId="4" borderId="28" xfId="0" applyFont="1" applyFill="1" applyBorder="1" applyAlignment="1">
      <alignment horizontal="center" vertical="center" wrapText="1"/>
    </xf>
    <xf numFmtId="0" fontId="43" fillId="4" borderId="66" xfId="0" applyFont="1" applyFill="1" applyBorder="1" applyAlignment="1">
      <alignment horizontal="center" vertical="center" wrapText="1"/>
    </xf>
    <xf numFmtId="0" fontId="43" fillId="4" borderId="71" xfId="0" applyFont="1" applyFill="1" applyBorder="1" applyAlignment="1">
      <alignment horizontal="center" vertical="center" wrapText="1"/>
    </xf>
    <xf numFmtId="0" fontId="21" fillId="0" borderId="99" xfId="0" applyFont="1" applyBorder="1" applyAlignment="1">
      <alignment horizontal="left" vertical="center" wrapText="1"/>
    </xf>
    <xf numFmtId="0" fontId="21" fillId="0" borderId="100" xfId="0" applyFont="1" applyBorder="1" applyAlignment="1">
      <alignment horizontal="left" vertical="center" wrapText="1"/>
    </xf>
    <xf numFmtId="0" fontId="21" fillId="0" borderId="101" xfId="0" applyFont="1" applyBorder="1" applyAlignment="1">
      <alignment horizontal="left" vertical="center" wrapText="1"/>
    </xf>
    <xf numFmtId="0" fontId="43" fillId="4" borderId="63" xfId="0" applyFont="1" applyFill="1" applyBorder="1" applyAlignment="1">
      <alignment horizontal="center" vertical="center" wrapText="1"/>
    </xf>
    <xf numFmtId="0" fontId="43" fillId="4" borderId="58" xfId="0" applyFont="1" applyFill="1" applyBorder="1" applyAlignment="1">
      <alignment horizontal="center" vertical="center" wrapText="1"/>
    </xf>
    <xf numFmtId="0" fontId="43" fillId="4" borderId="59" xfId="0" applyFont="1" applyFill="1" applyBorder="1" applyAlignment="1">
      <alignment horizontal="center" vertical="center" wrapText="1"/>
    </xf>
    <xf numFmtId="0" fontId="44" fillId="4" borderId="104" xfId="0" applyFont="1" applyFill="1" applyBorder="1" applyAlignment="1">
      <alignment horizontal="center" vertical="center" wrapText="1"/>
    </xf>
    <xf numFmtId="0" fontId="44" fillId="4" borderId="20" xfId="0" applyFont="1" applyFill="1" applyBorder="1" applyAlignment="1">
      <alignment horizontal="center" vertical="center" wrapText="1"/>
    </xf>
    <xf numFmtId="0" fontId="44" fillId="4" borderId="105" xfId="0" applyFont="1" applyFill="1" applyBorder="1" applyAlignment="1">
      <alignment horizontal="center" vertical="center" wrapText="1"/>
    </xf>
    <xf numFmtId="0" fontId="21" fillId="4" borderId="106" xfId="0" applyFont="1" applyFill="1" applyBorder="1" applyAlignment="1">
      <alignment horizontal="center" vertical="center" wrapText="1"/>
    </xf>
    <xf numFmtId="0" fontId="21" fillId="4" borderId="107" xfId="0" applyFont="1" applyFill="1" applyBorder="1" applyAlignment="1">
      <alignment horizontal="center" vertical="center" wrapText="1"/>
    </xf>
    <xf numFmtId="0" fontId="21" fillId="0" borderId="106" xfId="0" applyFont="1" applyBorder="1" applyAlignment="1">
      <alignment horizontal="center" vertical="center" wrapText="1"/>
    </xf>
    <xf numFmtId="0" fontId="21" fillId="0" borderId="88" xfId="0" applyFont="1" applyBorder="1" applyAlignment="1">
      <alignment horizontal="center" vertical="center" wrapText="1"/>
    </xf>
    <xf numFmtId="0" fontId="21" fillId="0" borderId="89" xfId="0" applyFont="1" applyBorder="1" applyAlignment="1">
      <alignment horizontal="center" vertical="center" wrapText="1"/>
    </xf>
    <xf numFmtId="0" fontId="21" fillId="0" borderId="84" xfId="0" applyFont="1" applyBorder="1" applyAlignment="1">
      <alignment horizontal="left" vertical="center" wrapText="1"/>
    </xf>
    <xf numFmtId="0" fontId="21" fillId="0" borderId="85" xfId="0" applyFont="1" applyBorder="1" applyAlignment="1">
      <alignment horizontal="left" vertical="center" wrapText="1"/>
    </xf>
    <xf numFmtId="0" fontId="21" fillId="0" borderId="86" xfId="0" applyFont="1" applyBorder="1" applyAlignment="1">
      <alignment horizontal="left" vertical="center" wrapText="1"/>
    </xf>
    <xf numFmtId="0" fontId="43" fillId="4" borderId="37" xfId="0" applyFont="1" applyFill="1" applyBorder="1" applyAlignment="1">
      <alignment horizontal="center" vertical="center" wrapText="1"/>
    </xf>
    <xf numFmtId="0" fontId="43" fillId="4" borderId="39" xfId="0" applyFont="1" applyFill="1" applyBorder="1" applyAlignment="1">
      <alignment horizontal="center" vertical="center" wrapText="1"/>
    </xf>
    <xf numFmtId="0" fontId="43" fillId="4" borderId="38" xfId="0" applyFont="1" applyFill="1" applyBorder="1" applyAlignment="1">
      <alignment horizontal="center" vertical="center" wrapText="1"/>
    </xf>
    <xf numFmtId="0" fontId="21" fillId="0" borderId="77" xfId="0" applyFont="1" applyBorder="1" applyAlignment="1">
      <alignment horizontal="left" vertical="center" wrapText="1"/>
    </xf>
    <xf numFmtId="0" fontId="21" fillId="0" borderId="78" xfId="0" applyFont="1" applyBorder="1" applyAlignment="1">
      <alignment horizontal="left" vertical="center" wrapText="1"/>
    </xf>
    <xf numFmtId="0" fontId="21" fillId="0" borderId="79" xfId="0" applyFont="1" applyBorder="1" applyAlignment="1">
      <alignment horizontal="left" vertical="center" wrapText="1"/>
    </xf>
    <xf numFmtId="0" fontId="21" fillId="0" borderId="80" xfId="0" applyFont="1" applyBorder="1" applyAlignment="1">
      <alignment horizontal="left" vertical="center" wrapText="1"/>
    </xf>
    <xf numFmtId="0" fontId="21" fillId="0" borderId="81" xfId="0" applyFont="1" applyBorder="1" applyAlignment="1">
      <alignment horizontal="left" vertical="center" wrapText="1"/>
    </xf>
    <xf numFmtId="0" fontId="21" fillId="0" borderId="82" xfId="0" applyFont="1" applyBorder="1" applyAlignment="1">
      <alignment horizontal="left" vertical="center" wrapText="1"/>
    </xf>
    <xf numFmtId="0" fontId="25" fillId="4" borderId="37" xfId="0" applyFont="1" applyFill="1" applyBorder="1" applyAlignment="1">
      <alignment horizontal="center" vertical="center" wrapText="1"/>
    </xf>
    <xf numFmtId="0" fontId="25" fillId="4" borderId="38" xfId="0" applyFont="1" applyFill="1" applyBorder="1" applyAlignment="1">
      <alignment horizontal="center" vertical="center" wrapText="1"/>
    </xf>
    <xf numFmtId="180" fontId="21" fillId="0" borderId="80" xfId="0" applyNumberFormat="1" applyFont="1" applyBorder="1" applyAlignment="1">
      <alignment horizontal="left" vertical="center" wrapText="1"/>
    </xf>
    <xf numFmtId="180" fontId="21" fillId="0" borderId="81" xfId="0" applyNumberFormat="1" applyFont="1" applyBorder="1" applyAlignment="1">
      <alignment horizontal="left" vertical="center" wrapText="1"/>
    </xf>
    <xf numFmtId="180" fontId="21" fillId="0" borderId="83" xfId="0" applyNumberFormat="1" applyFont="1" applyBorder="1" applyAlignment="1">
      <alignment horizontal="left" vertical="center" wrapText="1"/>
    </xf>
    <xf numFmtId="0" fontId="41" fillId="4" borderId="68" xfId="0" applyFont="1" applyFill="1" applyBorder="1" applyAlignment="1">
      <alignment horizontal="center" vertical="center" wrapText="1"/>
    </xf>
    <xf numFmtId="0" fontId="39" fillId="4" borderId="65" xfId="0" applyFont="1" applyFill="1" applyBorder="1" applyAlignment="1">
      <alignment horizontal="center" vertical="center"/>
    </xf>
    <xf numFmtId="0" fontId="39" fillId="4" borderId="46" xfId="0" applyFont="1" applyFill="1" applyBorder="1" applyAlignment="1">
      <alignment horizontal="center" vertical="center"/>
    </xf>
    <xf numFmtId="0" fontId="39" fillId="4" borderId="47" xfId="0" applyFont="1" applyFill="1" applyBorder="1" applyAlignment="1">
      <alignment horizontal="center" vertical="center"/>
    </xf>
    <xf numFmtId="0" fontId="26" fillId="4" borderId="69" xfId="0" applyFont="1" applyFill="1" applyBorder="1" applyAlignment="1">
      <alignment horizontal="center" vertical="center"/>
    </xf>
    <xf numFmtId="0" fontId="26" fillId="4" borderId="70" xfId="0" applyFont="1" applyFill="1" applyBorder="1" applyAlignment="1">
      <alignment horizontal="center" vertical="center"/>
    </xf>
    <xf numFmtId="0" fontId="21" fillId="6" borderId="13" xfId="0" applyFont="1" applyFill="1" applyBorder="1" applyAlignment="1">
      <alignment horizontal="center" vertical="center" wrapText="1"/>
    </xf>
    <xf numFmtId="0" fontId="21" fillId="6" borderId="14" xfId="0" applyFont="1" applyFill="1" applyBorder="1" applyAlignment="1">
      <alignment horizontal="center" vertical="center" wrapText="1"/>
    </xf>
    <xf numFmtId="0" fontId="21" fillId="6" borderId="23"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39" fillId="4" borderId="28" xfId="0" applyFont="1" applyFill="1" applyBorder="1" applyAlignment="1">
      <alignment horizontal="center" vertical="center"/>
    </xf>
    <xf numFmtId="0" fontId="39" fillId="4" borderId="66" xfId="0" applyFont="1" applyFill="1" applyBorder="1" applyAlignment="1">
      <alignment horizontal="center" vertical="center"/>
    </xf>
    <xf numFmtId="0" fontId="39" fillId="4" borderId="71" xfId="0" applyFont="1" applyFill="1" applyBorder="1" applyAlignment="1">
      <alignment horizontal="center" vertical="center"/>
    </xf>
    <xf numFmtId="0" fontId="39" fillId="4" borderId="69" xfId="0" applyFont="1" applyFill="1" applyBorder="1" applyAlignment="1">
      <alignment horizontal="center" vertical="center"/>
    </xf>
    <xf numFmtId="0" fontId="39" fillId="4" borderId="72" xfId="0" applyFont="1" applyFill="1" applyBorder="1" applyAlignment="1">
      <alignment horizontal="center" vertical="center"/>
    </xf>
    <xf numFmtId="0" fontId="39" fillId="4" borderId="70" xfId="0" applyFont="1" applyFill="1" applyBorder="1" applyAlignment="1">
      <alignment horizontal="center" vertical="center"/>
    </xf>
    <xf numFmtId="0" fontId="39" fillId="4" borderId="76" xfId="0" applyFont="1" applyFill="1" applyBorder="1" applyAlignment="1">
      <alignment horizontal="center" vertical="center"/>
    </xf>
    <xf numFmtId="0" fontId="17" fillId="4" borderId="19" xfId="0" applyFont="1" applyFill="1" applyBorder="1" applyAlignment="1">
      <alignment horizontal="left" vertical="center"/>
    </xf>
    <xf numFmtId="0" fontId="17" fillId="4" borderId="20" xfId="0" applyFont="1" applyFill="1" applyBorder="1" applyAlignment="1">
      <alignment horizontal="left" vertical="center"/>
    </xf>
    <xf numFmtId="0" fontId="17" fillId="4" borderId="22" xfId="0" applyFont="1" applyFill="1" applyBorder="1" applyAlignment="1">
      <alignment horizontal="left" vertical="center"/>
    </xf>
    <xf numFmtId="0" fontId="41" fillId="4" borderId="18" xfId="0" applyFont="1" applyFill="1" applyBorder="1" applyAlignment="1">
      <alignment horizontal="center" vertical="center" wrapText="1"/>
    </xf>
    <xf numFmtId="0" fontId="41" fillId="4" borderId="0" xfId="0" applyFont="1" applyFill="1" applyAlignment="1">
      <alignment horizontal="center" vertical="center" wrapText="1"/>
    </xf>
    <xf numFmtId="0" fontId="39" fillId="4" borderId="3" xfId="0" applyFont="1" applyFill="1" applyBorder="1" applyAlignment="1">
      <alignment horizontal="center" vertical="center"/>
    </xf>
    <xf numFmtId="0" fontId="39" fillId="4" borderId="67" xfId="0" applyFont="1" applyFill="1" applyBorder="1" applyAlignment="1">
      <alignment horizontal="center" vertical="center"/>
    </xf>
    <xf numFmtId="0" fontId="26" fillId="4" borderId="90" xfId="0" applyFont="1" applyFill="1" applyBorder="1" applyAlignment="1">
      <alignment horizontal="left" vertical="center" wrapText="1" indent="1"/>
    </xf>
    <xf numFmtId="0" fontId="26" fillId="4" borderId="91" xfId="0" applyFont="1" applyFill="1" applyBorder="1" applyAlignment="1">
      <alignment horizontal="left" vertical="center" wrapText="1" indent="1"/>
    </xf>
    <xf numFmtId="0" fontId="26" fillId="4" borderId="92" xfId="0" applyFont="1" applyFill="1" applyBorder="1" applyAlignment="1">
      <alignment horizontal="left" vertical="center" wrapText="1" indent="1"/>
    </xf>
    <xf numFmtId="0" fontId="17" fillId="4" borderId="93" xfId="0" applyFont="1" applyFill="1" applyBorder="1" applyAlignment="1">
      <alignment horizontal="left" vertical="center"/>
    </xf>
    <xf numFmtId="0" fontId="17" fillId="4" borderId="78" xfId="0" applyFont="1" applyFill="1" applyBorder="1" applyAlignment="1">
      <alignment horizontal="left" vertical="center"/>
    </xf>
    <xf numFmtId="0" fontId="17" fillId="4" borderId="79" xfId="0" applyFont="1" applyFill="1" applyBorder="1" applyAlignment="1">
      <alignment horizontal="left" vertical="center"/>
    </xf>
    <xf numFmtId="0" fontId="17" fillId="4" borderId="8" xfId="0" applyFont="1" applyFill="1" applyBorder="1" applyAlignment="1">
      <alignment horizontal="left" vertical="center"/>
    </xf>
    <xf numFmtId="0" fontId="17" fillId="4" borderId="0" xfId="0" applyFont="1" applyFill="1" applyAlignment="1">
      <alignment horizontal="left" vertical="center"/>
    </xf>
    <xf numFmtId="0" fontId="17" fillId="4" borderId="10" xfId="0" applyFont="1" applyFill="1" applyBorder="1" applyAlignment="1">
      <alignment horizontal="left" vertical="center"/>
    </xf>
    <xf numFmtId="0" fontId="19" fillId="0" borderId="23" xfId="0" applyFont="1" applyBorder="1" applyAlignment="1">
      <alignment horizontal="left" vertical="center"/>
    </xf>
    <xf numFmtId="0" fontId="19" fillId="0" borderId="20" xfId="0" applyFont="1" applyBorder="1" applyAlignment="1">
      <alignment horizontal="left" vertical="center"/>
    </xf>
    <xf numFmtId="0" fontId="19" fillId="0" borderId="24" xfId="0" applyFont="1" applyBorder="1" applyAlignment="1">
      <alignment horizontal="left" vertical="center"/>
    </xf>
    <xf numFmtId="0" fontId="19" fillId="0" borderId="22" xfId="0" applyFont="1" applyBorder="1" applyAlignment="1">
      <alignment horizontal="left" vertical="center"/>
    </xf>
    <xf numFmtId="0" fontId="16" fillId="0" borderId="0" xfId="5" applyFont="1" applyAlignment="1">
      <alignment horizontal="left" vertical="center" shrinkToFit="1"/>
    </xf>
    <xf numFmtId="0" fontId="16" fillId="0" borderId="0" xfId="5" applyFont="1" applyAlignment="1" applyProtection="1">
      <alignment horizontal="left" vertical="center" shrinkToFit="1"/>
      <protection locked="0"/>
    </xf>
    <xf numFmtId="0" fontId="16" fillId="4" borderId="0" xfId="5" applyFont="1" applyFill="1" applyAlignment="1">
      <alignment horizontal="center" vertical="center"/>
    </xf>
    <xf numFmtId="0" fontId="16" fillId="4" borderId="0" xfId="5" applyFont="1" applyFill="1" applyAlignment="1">
      <alignment horizontal="left" vertical="top" wrapText="1"/>
    </xf>
    <xf numFmtId="0" fontId="16" fillId="0" borderId="0" xfId="5" applyFont="1" applyAlignment="1">
      <alignment horizontal="center" vertical="center"/>
    </xf>
    <xf numFmtId="0" fontId="16" fillId="6" borderId="0" xfId="5" applyFont="1" applyFill="1" applyAlignment="1">
      <alignment horizontal="center" vertical="center"/>
    </xf>
    <xf numFmtId="0" fontId="16" fillId="4" borderId="12" xfId="5" applyFont="1" applyFill="1" applyBorder="1" applyAlignment="1">
      <alignment horizontal="center" vertical="center"/>
    </xf>
    <xf numFmtId="0" fontId="16" fillId="4" borderId="2" xfId="5" applyFont="1" applyFill="1" applyBorder="1" applyAlignment="1">
      <alignment horizontal="center" vertical="center"/>
    </xf>
    <xf numFmtId="0" fontId="16" fillId="4" borderId="4" xfId="5" applyFont="1" applyFill="1" applyBorder="1" applyAlignment="1">
      <alignment horizontal="center" vertical="center"/>
    </xf>
    <xf numFmtId="0" fontId="16" fillId="4" borderId="15" xfId="5" applyFont="1" applyFill="1" applyBorder="1" applyAlignment="1">
      <alignment horizontal="center" vertical="center"/>
    </xf>
    <xf numFmtId="0" fontId="16" fillId="4" borderId="3" xfId="5" applyFont="1" applyFill="1" applyBorder="1" applyAlignment="1">
      <alignment horizontal="center" vertical="center"/>
    </xf>
    <xf numFmtId="0" fontId="16" fillId="4" borderId="16" xfId="5" applyFont="1" applyFill="1" applyBorder="1" applyAlignment="1">
      <alignment horizontal="center" vertical="center"/>
    </xf>
    <xf numFmtId="0" fontId="16" fillId="4" borderId="13" xfId="5" applyFont="1" applyFill="1" applyBorder="1" applyAlignment="1">
      <alignment horizontal="left" vertical="center" wrapText="1"/>
    </xf>
    <xf numFmtId="0" fontId="16" fillId="4" borderId="0" xfId="5" applyFont="1" applyFill="1" applyAlignment="1">
      <alignment horizontal="left" vertical="center" wrapText="1"/>
    </xf>
    <xf numFmtId="0" fontId="16" fillId="4" borderId="14" xfId="5" applyFont="1" applyFill="1" applyBorder="1" applyAlignment="1">
      <alignment horizontal="left" vertical="center" wrapText="1"/>
    </xf>
    <xf numFmtId="0" fontId="16" fillId="4" borderId="15" xfId="5" applyFont="1" applyFill="1" applyBorder="1" applyAlignment="1">
      <alignment horizontal="left" vertical="center" wrapText="1"/>
    </xf>
    <xf numFmtId="0" fontId="16" fillId="4" borderId="3" xfId="5" applyFont="1" applyFill="1" applyBorder="1" applyAlignment="1">
      <alignment horizontal="left" vertical="center" wrapText="1"/>
    </xf>
    <xf numFmtId="0" fontId="16" fillId="4" borderId="16" xfId="5" applyFont="1" applyFill="1" applyBorder="1" applyAlignment="1">
      <alignment horizontal="left" vertical="center" wrapText="1"/>
    </xf>
    <xf numFmtId="49" fontId="16" fillId="4" borderId="12" xfId="5" applyNumberFormat="1" applyFont="1" applyFill="1" applyBorder="1" applyAlignment="1">
      <alignment horizontal="left" vertical="center" wrapText="1"/>
    </xf>
    <xf numFmtId="0" fontId="16" fillId="4" borderId="2" xfId="5" applyFont="1" applyFill="1" applyBorder="1" applyAlignment="1">
      <alignment horizontal="left" vertical="center" wrapText="1"/>
    </xf>
    <xf numFmtId="0" fontId="16" fillId="4" borderId="4" xfId="5" applyFont="1" applyFill="1" applyBorder="1" applyAlignment="1">
      <alignment horizontal="left" vertical="center" wrapText="1"/>
    </xf>
    <xf numFmtId="0" fontId="16" fillId="4" borderId="13" xfId="5" applyFont="1" applyFill="1" applyBorder="1" applyAlignment="1">
      <alignment horizontal="center" vertical="center"/>
    </xf>
    <xf numFmtId="0" fontId="16" fillId="4" borderId="14" xfId="5" applyFont="1" applyFill="1" applyBorder="1" applyAlignment="1">
      <alignment horizontal="center" vertical="center"/>
    </xf>
    <xf numFmtId="0" fontId="15" fillId="4" borderId="0" xfId="5" applyFont="1" applyFill="1" applyAlignment="1">
      <alignment horizontal="center" vertical="center"/>
    </xf>
    <xf numFmtId="0" fontId="29" fillId="4" borderId="0" xfId="5" applyFont="1" applyFill="1" applyAlignment="1">
      <alignment horizontal="center" vertical="center"/>
    </xf>
    <xf numFmtId="0" fontId="29" fillId="4" borderId="0" xfId="5" applyFont="1" applyFill="1" applyAlignment="1">
      <alignment horizontal="left" vertical="center" wrapText="1"/>
    </xf>
    <xf numFmtId="0" fontId="16" fillId="4" borderId="0" xfId="8" applyFont="1" applyFill="1" applyAlignment="1">
      <alignment horizontal="center" vertical="center"/>
    </xf>
    <xf numFmtId="0" fontId="16" fillId="4" borderId="12" xfId="5" applyFont="1" applyFill="1" applyBorder="1" applyAlignment="1">
      <alignment horizontal="center" vertical="center" wrapText="1"/>
    </xf>
    <xf numFmtId="0" fontId="16" fillId="4" borderId="13" xfId="5" applyFont="1" applyFill="1" applyBorder="1" applyAlignment="1">
      <alignment horizontal="center" vertical="center" wrapText="1"/>
    </xf>
    <xf numFmtId="0" fontId="7" fillId="4" borderId="13" xfId="0" applyFont="1" applyFill="1" applyBorder="1" applyAlignment="1">
      <alignment horizontal="left" vertical="top"/>
    </xf>
    <xf numFmtId="0" fontId="7" fillId="4" borderId="0" xfId="0" applyFont="1" applyFill="1" applyAlignment="1">
      <alignment horizontal="left" vertical="top"/>
    </xf>
    <xf numFmtId="0" fontId="7" fillId="4" borderId="14" xfId="0" applyFont="1" applyFill="1" applyBorder="1" applyAlignment="1">
      <alignment horizontal="left" vertical="top"/>
    </xf>
    <xf numFmtId="0" fontId="7" fillId="4" borderId="15" xfId="0" applyFont="1" applyFill="1" applyBorder="1" applyAlignment="1">
      <alignment horizontal="left" vertical="top"/>
    </xf>
    <xf numFmtId="0" fontId="7" fillId="4" borderId="3" xfId="0" applyFont="1" applyFill="1" applyBorder="1" applyAlignment="1">
      <alignment horizontal="left" vertical="top"/>
    </xf>
    <xf numFmtId="0" fontId="7" fillId="4" borderId="16" xfId="0" applyFont="1" applyFill="1" applyBorder="1" applyAlignment="1">
      <alignment horizontal="left" vertical="top"/>
    </xf>
    <xf numFmtId="0" fontId="7" fillId="2" borderId="1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37" fillId="2" borderId="2" xfId="0" applyFont="1" applyFill="1" applyBorder="1" applyAlignment="1">
      <alignment horizontal="center" vertical="center" wrapText="1"/>
    </xf>
    <xf numFmtId="0" fontId="37" fillId="2" borderId="0" xfId="0" applyFont="1" applyFill="1" applyAlignment="1">
      <alignment horizontal="center" vertical="center" wrapText="1"/>
    </xf>
    <xf numFmtId="0" fontId="37" fillId="2" borderId="3" xfId="0" applyFont="1" applyFill="1" applyBorder="1" applyAlignment="1">
      <alignment horizontal="center" vertical="center" wrapText="1"/>
    </xf>
    <xf numFmtId="0" fontId="7" fillId="2" borderId="12"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0" xfId="0" applyFont="1" applyFill="1" applyAlignment="1">
      <alignment horizontal="center" vertical="center"/>
    </xf>
    <xf numFmtId="0" fontId="7" fillId="2" borderId="15"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2" xfId="0" applyFont="1" applyFill="1" applyBorder="1" applyAlignment="1">
      <alignment horizontal="right" vertical="center" wrapText="1"/>
    </xf>
    <xf numFmtId="0" fontId="7" fillId="2" borderId="2" xfId="0" applyFont="1" applyFill="1" applyBorder="1" applyAlignment="1">
      <alignment horizontal="right" vertical="center" wrapText="1"/>
    </xf>
    <xf numFmtId="0" fontId="7" fillId="2" borderId="13" xfId="0" applyFont="1" applyFill="1" applyBorder="1" applyAlignment="1">
      <alignment horizontal="right" vertical="center" wrapText="1"/>
    </xf>
    <xf numFmtId="0" fontId="7" fillId="2" borderId="0" xfId="0" applyFont="1" applyFill="1" applyAlignment="1">
      <alignment horizontal="right" vertical="center" wrapText="1"/>
    </xf>
    <xf numFmtId="0" fontId="7" fillId="2" borderId="15" xfId="0" applyFont="1" applyFill="1" applyBorder="1" applyAlignment="1">
      <alignment horizontal="right" vertical="center" wrapText="1"/>
    </xf>
    <xf numFmtId="0" fontId="7" fillId="2" borderId="3" xfId="0" applyFont="1" applyFill="1" applyBorder="1" applyAlignment="1">
      <alignment horizontal="right" vertical="center" wrapText="1"/>
    </xf>
    <xf numFmtId="0" fontId="7" fillId="2" borderId="2" xfId="0" applyFont="1" applyFill="1" applyBorder="1" applyAlignment="1">
      <alignment horizontal="justify" vertical="center" wrapText="1"/>
    </xf>
    <xf numFmtId="0" fontId="7" fillId="2" borderId="0" xfId="0" applyFont="1" applyFill="1" applyAlignment="1">
      <alignment horizontal="justify" vertical="center" wrapText="1"/>
    </xf>
    <xf numFmtId="0" fontId="7" fillId="2" borderId="3" xfId="0" applyFont="1" applyFill="1" applyBorder="1" applyAlignment="1">
      <alignment horizontal="justify" vertical="center" wrapText="1"/>
    </xf>
    <xf numFmtId="0" fontId="7" fillId="2" borderId="4" xfId="0" applyFont="1" applyFill="1" applyBorder="1" applyAlignment="1">
      <alignment horizontal="justify" vertical="center" wrapText="1"/>
    </xf>
    <xf numFmtId="0" fontId="7" fillId="2" borderId="14" xfId="0" applyFont="1" applyFill="1" applyBorder="1" applyAlignment="1">
      <alignment horizontal="justify" vertical="center" wrapText="1"/>
    </xf>
    <xf numFmtId="0" fontId="7" fillId="2" borderId="16" xfId="0" applyFont="1" applyFill="1" applyBorder="1" applyAlignment="1">
      <alignment horizontal="justify" vertical="center" wrapText="1"/>
    </xf>
    <xf numFmtId="0" fontId="9" fillId="2" borderId="0" xfId="0" applyFont="1" applyFill="1" applyAlignment="1">
      <alignment horizontal="justify" vertical="center"/>
    </xf>
    <xf numFmtId="0" fontId="9" fillId="2" borderId="0" xfId="0" applyFont="1" applyFill="1" applyAlignment="1">
      <alignment vertical="center"/>
    </xf>
    <xf numFmtId="0" fontId="10" fillId="2" borderId="0" xfId="0" applyFont="1" applyFill="1" applyAlignment="1">
      <alignment horizontal="center" vertical="center"/>
    </xf>
    <xf numFmtId="0" fontId="10" fillId="2" borderId="0" xfId="0" applyFont="1" applyFill="1" applyAlignment="1">
      <alignment vertical="center"/>
    </xf>
    <xf numFmtId="0" fontId="7" fillId="2" borderId="0" xfId="0" applyFont="1" applyFill="1" applyAlignment="1">
      <alignment vertical="center"/>
    </xf>
    <xf numFmtId="0" fontId="7" fillId="2" borderId="0" xfId="0" applyFont="1" applyFill="1" applyAlignment="1">
      <alignment horizontal="justify" vertical="center"/>
    </xf>
    <xf numFmtId="0" fontId="7" fillId="2" borderId="0" xfId="0" applyFont="1" applyFill="1" applyAlignment="1">
      <alignment vertical="center" wrapText="1"/>
    </xf>
    <xf numFmtId="14" fontId="7" fillId="6" borderId="50" xfId="0" applyNumberFormat="1" applyFont="1" applyFill="1" applyBorder="1" applyAlignment="1">
      <alignment horizontal="center" vertical="center"/>
    </xf>
    <xf numFmtId="0" fontId="7" fillId="6" borderId="6" xfId="0" applyFont="1" applyFill="1" applyBorder="1" applyAlignment="1">
      <alignment horizontal="center" vertical="center"/>
    </xf>
    <xf numFmtId="0" fontId="7" fillId="0" borderId="0" xfId="0" applyFont="1" applyAlignment="1" applyProtection="1">
      <alignment horizontal="left" vertical="center"/>
      <protection locked="0"/>
    </xf>
    <xf numFmtId="0" fontId="7" fillId="0" borderId="0" xfId="0" applyFont="1" applyAlignment="1">
      <alignment horizontal="left"/>
    </xf>
    <xf numFmtId="0" fontId="37" fillId="2" borderId="2" xfId="0" applyFont="1" applyFill="1" applyBorder="1" applyAlignment="1">
      <alignment horizontal="left" vertical="center" wrapText="1"/>
    </xf>
    <xf numFmtId="0" fontId="37" fillId="2" borderId="0" xfId="0" applyFont="1" applyFill="1" applyAlignment="1">
      <alignment horizontal="left" vertical="center" wrapText="1"/>
    </xf>
    <xf numFmtId="0" fontId="37" fillId="2" borderId="3" xfId="0" applyFont="1" applyFill="1" applyBorder="1" applyAlignment="1">
      <alignment horizontal="left" vertical="center" wrapText="1"/>
    </xf>
    <xf numFmtId="0" fontId="7" fillId="4" borderId="0" xfId="0" applyFont="1" applyFill="1" applyAlignment="1" applyProtection="1">
      <alignment horizontal="left" vertical="center" shrinkToFit="1"/>
      <protection locked="0"/>
    </xf>
    <xf numFmtId="0" fontId="7" fillId="2" borderId="4"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6" xfId="0" applyFont="1" applyFill="1" applyBorder="1" applyAlignment="1">
      <alignment horizontal="center" vertical="center"/>
    </xf>
    <xf numFmtId="14" fontId="7" fillId="0" borderId="50" xfId="0" applyNumberFormat="1" applyFont="1" applyBorder="1" applyAlignment="1">
      <alignment horizontal="center"/>
    </xf>
    <xf numFmtId="0" fontId="7" fillId="0" borderId="6" xfId="0" applyFont="1" applyBorder="1" applyAlignment="1">
      <alignment horizontal="center"/>
    </xf>
    <xf numFmtId="0" fontId="5" fillId="2" borderId="2" xfId="0" applyFont="1" applyFill="1" applyBorder="1" applyAlignment="1" applyProtection="1">
      <alignment horizontal="left" vertical="center"/>
      <protection locked="0"/>
    </xf>
    <xf numFmtId="0" fontId="7" fillId="0" borderId="0" xfId="0" applyFont="1" applyAlignment="1" applyProtection="1">
      <alignment horizontal="left" vertical="center" shrinkToFit="1"/>
      <protection locked="0"/>
    </xf>
    <xf numFmtId="49" fontId="7" fillId="0" borderId="0" xfId="0" applyNumberFormat="1" applyFont="1" applyAlignment="1">
      <alignment horizontal="left" vertical="center"/>
    </xf>
    <xf numFmtId="0" fontId="7" fillId="0" borderId="2" xfId="0" applyFont="1" applyBorder="1" applyAlignment="1">
      <alignment horizontal="left" vertical="top"/>
    </xf>
    <xf numFmtId="0" fontId="7" fillId="0" borderId="3" xfId="0" applyFont="1" applyBorder="1" applyAlignment="1">
      <alignment horizontal="left" vertical="top"/>
    </xf>
    <xf numFmtId="0" fontId="5" fillId="2" borderId="2" xfId="0" applyFont="1" applyFill="1" applyBorder="1" applyAlignment="1" applyProtection="1">
      <alignment vertical="center" shrinkToFit="1"/>
      <protection locked="0"/>
    </xf>
    <xf numFmtId="0" fontId="7" fillId="6" borderId="0" xfId="7" applyFont="1" applyFill="1" applyAlignment="1" applyProtection="1">
      <alignment horizontal="center" vertical="center"/>
      <protection locked="0"/>
    </xf>
    <xf numFmtId="0" fontId="7" fillId="0" borderId="0" xfId="0" applyFont="1" applyAlignment="1" applyProtection="1">
      <alignment horizontal="center" vertical="center" shrinkToFit="1"/>
      <protection locked="0"/>
    </xf>
    <xf numFmtId="0" fontId="7" fillId="0" borderId="0" xfId="0" applyFont="1" applyAlignment="1" applyProtection="1">
      <alignment vertical="center" shrinkToFit="1"/>
      <protection locked="0"/>
    </xf>
    <xf numFmtId="176" fontId="7" fillId="0" borderId="0" xfId="0" applyNumberFormat="1" applyFont="1" applyAlignment="1" applyProtection="1">
      <alignment horizontal="center" vertical="center"/>
      <protection locked="0"/>
    </xf>
    <xf numFmtId="0" fontId="7" fillId="4" borderId="0" xfId="0" applyFont="1" applyFill="1" applyAlignment="1">
      <alignment horizontal="center" vertical="center"/>
    </xf>
    <xf numFmtId="0" fontId="5" fillId="2" borderId="0" xfId="0" applyFont="1" applyFill="1" applyAlignment="1">
      <alignment horizontal="center" vertical="center"/>
    </xf>
    <xf numFmtId="0" fontId="5" fillId="12" borderId="0" xfId="0" applyFont="1" applyFill="1" applyAlignment="1">
      <alignment vertical="center"/>
    </xf>
    <xf numFmtId="0" fontId="5" fillId="2" borderId="0" xfId="0" applyFont="1" applyFill="1" applyAlignment="1">
      <alignment horizontal="justify" vertical="center" wrapText="1"/>
    </xf>
    <xf numFmtId="0" fontId="5" fillId="11" borderId="0" xfId="0" applyFont="1" applyFill="1" applyAlignment="1" applyProtection="1">
      <alignment horizontal="left" vertical="top" wrapText="1"/>
      <protection locked="0"/>
    </xf>
    <xf numFmtId="0" fontId="11" fillId="0" borderId="0" xfId="0" applyFont="1" applyAlignment="1" applyProtection="1">
      <alignment horizontal="center" vertical="top" wrapText="1"/>
      <protection locked="0"/>
    </xf>
    <xf numFmtId="0" fontId="5" fillId="0" borderId="3" xfId="0" applyFont="1" applyBorder="1" applyAlignment="1">
      <alignment horizontal="center"/>
    </xf>
    <xf numFmtId="0" fontId="7" fillId="4" borderId="0" xfId="0" applyFont="1" applyFill="1" applyAlignment="1" applyProtection="1">
      <alignment vertical="center" shrinkToFit="1"/>
      <protection locked="0"/>
    </xf>
    <xf numFmtId="49" fontId="7" fillId="0" borderId="0" xfId="0" applyNumberFormat="1" applyFont="1" applyAlignment="1" applyProtection="1">
      <alignment horizontal="left" vertical="center"/>
      <protection locked="0"/>
    </xf>
    <xf numFmtId="0" fontId="7" fillId="6" borderId="0" xfId="7" applyFont="1" applyFill="1" applyAlignment="1" applyProtection="1">
      <alignment horizontal="center" vertical="center" shrinkToFit="1"/>
      <protection locked="0"/>
    </xf>
    <xf numFmtId="14" fontId="7" fillId="0" borderId="50" xfId="0" applyNumberFormat="1" applyFont="1" applyBorder="1" applyAlignment="1">
      <alignment horizontal="center" vertical="center"/>
    </xf>
    <xf numFmtId="0" fontId="7" fillId="0" borderId="6" xfId="0" applyFont="1" applyBorder="1" applyAlignment="1">
      <alignment horizontal="center" vertical="center"/>
    </xf>
    <xf numFmtId="0" fontId="7" fillId="2" borderId="2" xfId="0" applyFont="1" applyFill="1" applyBorder="1" applyAlignment="1" applyProtection="1">
      <alignment vertical="center" shrinkToFit="1"/>
      <protection locked="0"/>
    </xf>
    <xf numFmtId="0" fontId="56" fillId="0" borderId="18" xfId="0" applyFont="1" applyBorder="1" applyAlignment="1">
      <alignment horizontal="center" vertical="center"/>
    </xf>
    <xf numFmtId="0" fontId="7" fillId="2" borderId="0" xfId="0" applyFont="1" applyFill="1" applyBorder="1" applyAlignment="1">
      <alignment horizontal="center" vertical="center"/>
    </xf>
    <xf numFmtId="0" fontId="7" fillId="2" borderId="3" xfId="0" applyFont="1" applyFill="1" applyBorder="1" applyAlignment="1">
      <alignment vertical="center"/>
    </xf>
    <xf numFmtId="49" fontId="7" fillId="2" borderId="3" xfId="0" applyNumberFormat="1" applyFont="1" applyFill="1" applyBorder="1" applyAlignment="1">
      <alignment horizontal="left" vertical="center"/>
    </xf>
    <xf numFmtId="0" fontId="7" fillId="2" borderId="3" xfId="0" applyFont="1" applyFill="1" applyBorder="1" applyAlignment="1">
      <alignment horizontal="left" vertical="center"/>
    </xf>
  </cellXfs>
  <cellStyles count="11">
    <cellStyle name="ハイパーリンク" xfId="1" builtinId="8" customBuiltin="1"/>
    <cellStyle name="ハイパーリンク 2" xfId="2" xr:uid="{00000000-0005-0000-0000-000001000000}"/>
    <cellStyle name="標準" xfId="0" builtinId="0"/>
    <cellStyle name="標準 2" xfId="3" xr:uid="{00000000-0005-0000-0000-000003000000}"/>
    <cellStyle name="標準 3" xfId="4" xr:uid="{00000000-0005-0000-0000-000004000000}"/>
    <cellStyle name="標準 4" xfId="5" xr:uid="{00000000-0005-0000-0000-000005000000}"/>
    <cellStyle name="標準 4 2" xfId="6" xr:uid="{00000000-0005-0000-0000-000006000000}"/>
    <cellStyle name="標準 5" xfId="7" xr:uid="{00000000-0005-0000-0000-000007000000}"/>
    <cellStyle name="標準_KHPE0001" xfId="8" xr:uid="{00000000-0005-0000-0000-000008000000}"/>
    <cellStyle name="標準_Sheet1" xfId="9" xr:uid="{00000000-0005-0000-0000-000009000000}"/>
    <cellStyle name="標準_建築物データ" xfId="10"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hyperlink" Target="#&#21021;&#26399;&#30011;&#38754;!Print_Area"/></Relationships>
</file>

<file path=xl/drawings/_rels/drawing3.xml.rels><?xml version="1.0" encoding="UTF-8" standalone="yes"?>
<Relationships xmlns="http://schemas.openxmlformats.org/package/2006/relationships"><Relationship Id="rId1" Type="http://schemas.openxmlformats.org/officeDocument/2006/relationships/hyperlink" Target="https://www.post.japanpost.jp/service/letterpack/" TargetMode="External"/></Relationships>
</file>

<file path=xl/drawings/_rels/drawing7.xml.rels><?xml version="1.0" encoding="UTF-8" standalone="yes"?>
<Relationships xmlns="http://schemas.openxmlformats.org/package/2006/relationships"><Relationship Id="rId1" Type="http://schemas.openxmlformats.org/officeDocument/2006/relationships/hyperlink" Target="#'&#31532;&#20108;&#38754; -2'!A1"/></Relationships>
</file>

<file path=xl/drawings/drawing1.xml><?xml version="1.0" encoding="utf-8"?>
<xdr:wsDr xmlns:xdr="http://schemas.openxmlformats.org/drawingml/2006/spreadsheetDrawing" xmlns:a="http://schemas.openxmlformats.org/drawingml/2006/main">
  <xdr:twoCellAnchor>
    <xdr:from>
      <xdr:col>29</xdr:col>
      <xdr:colOff>152400</xdr:colOff>
      <xdr:row>2</xdr:row>
      <xdr:rowOff>76200</xdr:rowOff>
    </xdr:from>
    <xdr:to>
      <xdr:col>40</xdr:col>
      <xdr:colOff>400052</xdr:colOff>
      <xdr:row>7</xdr:row>
      <xdr:rowOff>28576</xdr:rowOff>
    </xdr:to>
    <xdr:sp macro="" textlink="">
      <xdr:nvSpPr>
        <xdr:cNvPr id="3" name="テキスト ボックス 2">
          <a:extLst>
            <a:ext uri="{FF2B5EF4-FFF2-40B4-BE49-F238E27FC236}">
              <a16:creationId xmlns:a16="http://schemas.microsoft.com/office/drawing/2014/main" id="{86FB1DFE-ECA5-5A02-F717-132FC58F9CAB}"/>
            </a:ext>
          </a:extLst>
        </xdr:cNvPr>
        <xdr:cNvSpPr txBox="1"/>
      </xdr:nvSpPr>
      <xdr:spPr>
        <a:xfrm>
          <a:off x="7696200" y="457200"/>
          <a:ext cx="7791452" cy="904876"/>
        </a:xfrm>
        <a:prstGeom prst="rect">
          <a:avLst/>
        </a:prstGeom>
        <a:solidFill>
          <a:schemeClr val="accent5">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lnSpc>
              <a:spcPts val="2000"/>
            </a:lnSpc>
          </a:pPr>
          <a:r>
            <a:rPr kumimoji="1" lang="ja-JP" altLang="en-US" sz="1600" b="1">
              <a:solidFill>
                <a:srgbClr val="FF0000"/>
              </a:solidFill>
            </a:rPr>
            <a:t>↑　　　　　　　　　</a:t>
          </a:r>
          <a:endParaRPr kumimoji="1" lang="en-US" altLang="ja-JP" sz="1600" b="1">
            <a:solidFill>
              <a:srgbClr val="FF0000"/>
            </a:solidFill>
          </a:endParaRPr>
        </a:p>
        <a:p>
          <a:pPr algn="l">
            <a:lnSpc>
              <a:spcPts val="2000"/>
            </a:lnSpc>
          </a:pPr>
          <a:r>
            <a:rPr kumimoji="1" lang="ja-JP" altLang="en-US" sz="1600" b="1">
              <a:solidFill>
                <a:srgbClr val="FF0000"/>
              </a:solidFill>
            </a:rPr>
            <a:t>電子申請で確認済証の電子交付を希望しないの場合は</a:t>
          </a:r>
          <a:r>
            <a:rPr kumimoji="1" lang="en-US" altLang="ja-JP" sz="1600" b="1">
              <a:solidFill>
                <a:srgbClr val="FF0000"/>
              </a:solidFill>
            </a:rPr>
            <a:t>【</a:t>
          </a:r>
          <a:r>
            <a:rPr kumimoji="1" lang="ja-JP" altLang="en-US" sz="1600" b="1">
              <a:solidFill>
                <a:srgbClr val="FF0000"/>
              </a:solidFill>
            </a:rPr>
            <a:t>紙交付</a:t>
          </a:r>
          <a:r>
            <a:rPr kumimoji="1" lang="en-US" altLang="ja-JP" sz="1600" b="1">
              <a:solidFill>
                <a:srgbClr val="FF0000"/>
              </a:solidFill>
            </a:rPr>
            <a:t>】</a:t>
          </a:r>
          <a:r>
            <a:rPr kumimoji="1" lang="ja-JP" altLang="en-US" sz="1600" b="1">
              <a:solidFill>
                <a:srgbClr val="FF0000"/>
              </a:solidFill>
            </a:rPr>
            <a:t>を選択してください。</a:t>
          </a:r>
          <a:endParaRPr kumimoji="1" lang="en-US" altLang="ja-JP" sz="1600" b="1">
            <a:solidFill>
              <a:srgbClr val="FF0000"/>
            </a:solidFill>
          </a:endParaRPr>
        </a:p>
        <a:p>
          <a:pPr algn="l"/>
          <a:r>
            <a:rPr kumimoji="1" lang="ja-JP" altLang="en-US" sz="1600" b="1">
              <a:solidFill>
                <a:srgbClr val="FF0000"/>
              </a:solidFill>
            </a:rPr>
            <a:t>紙面での印刷の場合は有料となります。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0</xdr:row>
      <xdr:rowOff>152400</xdr:rowOff>
    </xdr:from>
    <xdr:to>
      <xdr:col>25</xdr:col>
      <xdr:colOff>95250</xdr:colOff>
      <xdr:row>13</xdr:row>
      <xdr:rowOff>47626</xdr:rowOff>
    </xdr:to>
    <xdr:sp macro="" textlink="">
      <xdr:nvSpPr>
        <xdr:cNvPr id="2" name="テキスト ボックス 1">
          <a:extLst>
            <a:ext uri="{FF2B5EF4-FFF2-40B4-BE49-F238E27FC236}">
              <a16:creationId xmlns:a16="http://schemas.microsoft.com/office/drawing/2014/main" id="{CAB8B2BB-59B3-9D22-CA1C-47FEA6E48050}"/>
            </a:ext>
          </a:extLst>
        </xdr:cNvPr>
        <xdr:cNvSpPr txBox="1"/>
      </xdr:nvSpPr>
      <xdr:spPr>
        <a:xfrm>
          <a:off x="619125" y="152400"/>
          <a:ext cx="10525125" cy="3028951"/>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lnSpc>
              <a:spcPts val="4900"/>
            </a:lnSpc>
          </a:pPr>
          <a:r>
            <a:rPr kumimoji="1" lang="ja-JP" altLang="en-US" sz="4000">
              <a:solidFill>
                <a:srgbClr val="FF0000"/>
              </a:solidFill>
            </a:rPr>
            <a:t>物件の仮受と同時に提出される場合は、</a:t>
          </a:r>
          <a:endParaRPr kumimoji="1" lang="en-US" altLang="ja-JP" sz="4000">
            <a:solidFill>
              <a:srgbClr val="FF0000"/>
            </a:solidFill>
          </a:endParaRPr>
        </a:p>
        <a:p>
          <a:pPr algn="l">
            <a:lnSpc>
              <a:spcPts val="4800"/>
            </a:lnSpc>
          </a:pPr>
          <a:r>
            <a:rPr kumimoji="1" lang="en-US" altLang="ja-JP" sz="4000">
              <a:solidFill>
                <a:srgbClr val="FF0000"/>
              </a:solidFill>
            </a:rPr>
            <a:t>【</a:t>
          </a:r>
          <a:r>
            <a:rPr kumimoji="1" lang="ja-JP" altLang="en-US" sz="4000">
              <a:solidFill>
                <a:srgbClr val="FF0000"/>
              </a:solidFill>
            </a:rPr>
            <a:t>システムを使用する方の情報</a:t>
          </a:r>
          <a:r>
            <a:rPr kumimoji="1" lang="en-US" altLang="ja-JP" sz="4000">
              <a:solidFill>
                <a:srgbClr val="FF0000"/>
              </a:solidFill>
            </a:rPr>
            <a:t>】</a:t>
          </a:r>
        </a:p>
        <a:p>
          <a:pPr algn="l">
            <a:lnSpc>
              <a:spcPts val="4800"/>
            </a:lnSpc>
          </a:pPr>
          <a:r>
            <a:rPr kumimoji="1" lang="ja-JP" altLang="en-US" sz="4000">
              <a:solidFill>
                <a:srgbClr val="FF0000"/>
              </a:solidFill>
            </a:rPr>
            <a:t>のみ記入してください。</a:t>
          </a:r>
          <a:endParaRPr kumimoji="1" lang="en-US" altLang="ja-JP" sz="4000">
            <a:solidFill>
              <a:srgbClr val="FF0000"/>
            </a:solidFill>
          </a:endParaRPr>
        </a:p>
        <a:p>
          <a:pPr algn="l">
            <a:lnSpc>
              <a:spcPts val="4800"/>
            </a:lnSpc>
          </a:pPr>
          <a:r>
            <a:rPr kumimoji="1" lang="ja-JP" altLang="en-US" sz="4000">
              <a:solidFill>
                <a:srgbClr val="FFC000"/>
              </a:solidFill>
            </a:rPr>
            <a:t>電子申請でない場合は記入不要です。</a:t>
          </a:r>
        </a:p>
      </xdr:txBody>
    </xdr:sp>
    <xdr:clientData/>
  </xdr:twoCellAnchor>
  <xdr:oneCellAnchor>
    <xdr:from>
      <xdr:col>26</xdr:col>
      <xdr:colOff>254000</xdr:colOff>
      <xdr:row>2</xdr:row>
      <xdr:rowOff>63500</xdr:rowOff>
    </xdr:from>
    <xdr:ext cx="4257675" cy="1889235"/>
    <xdr:sp macro="" textlink="">
      <xdr:nvSpPr>
        <xdr:cNvPr id="3" name="テキスト ボックス 2">
          <a:extLst>
            <a:ext uri="{FF2B5EF4-FFF2-40B4-BE49-F238E27FC236}">
              <a16:creationId xmlns:a16="http://schemas.microsoft.com/office/drawing/2014/main" id="{5941ED51-8CF2-BF76-D567-C07AA6639EB9}"/>
            </a:ext>
          </a:extLst>
        </xdr:cNvPr>
        <xdr:cNvSpPr txBox="1"/>
      </xdr:nvSpPr>
      <xdr:spPr>
        <a:xfrm>
          <a:off x="11747500" y="682625"/>
          <a:ext cx="4257675" cy="188923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lnSpc>
              <a:spcPts val="4900"/>
            </a:lnSpc>
          </a:pPr>
          <a:r>
            <a:rPr kumimoji="1" lang="ja-JP" altLang="en-US" sz="2000">
              <a:solidFill>
                <a:schemeClr val="tx2">
                  <a:lumMod val="60000"/>
                  <a:lumOff val="40000"/>
                </a:schemeClr>
              </a:solidFill>
            </a:rPr>
            <a:t>次ページの</a:t>
          </a:r>
          <a:r>
            <a:rPr kumimoji="1" lang="en-US" altLang="ja-JP" sz="2000">
              <a:solidFill>
                <a:schemeClr val="tx2">
                  <a:lumMod val="60000"/>
                  <a:lumOff val="40000"/>
                </a:schemeClr>
              </a:solidFill>
            </a:rPr>
            <a:t>【</a:t>
          </a:r>
          <a:r>
            <a:rPr kumimoji="1" lang="ja-JP" altLang="en-US" sz="2000">
              <a:solidFill>
                <a:schemeClr val="tx2">
                  <a:lumMod val="60000"/>
                  <a:lumOff val="40000"/>
                </a:schemeClr>
              </a:solidFill>
            </a:rPr>
            <a:t>郵送先</a:t>
          </a:r>
          <a:r>
            <a:rPr kumimoji="1" lang="en-US" altLang="ja-JP" sz="2000">
              <a:solidFill>
                <a:schemeClr val="tx2">
                  <a:lumMod val="60000"/>
                  <a:lumOff val="40000"/>
                </a:schemeClr>
              </a:solidFill>
            </a:rPr>
            <a:t>】</a:t>
          </a:r>
          <a:r>
            <a:rPr kumimoji="1" lang="ja-JP" altLang="en-US" sz="2000">
              <a:solidFill>
                <a:schemeClr val="tx2">
                  <a:lumMod val="60000"/>
                  <a:lumOff val="40000"/>
                </a:schemeClr>
              </a:solidFill>
            </a:rPr>
            <a:t>に、確認済証の郵送先をご記入ください。</a:t>
          </a:r>
          <a:endParaRPr kumimoji="1" lang="en-US" altLang="ja-JP" sz="2000">
            <a:solidFill>
              <a:schemeClr val="tx2">
                <a:lumMod val="60000"/>
                <a:lumOff val="40000"/>
              </a:schemeClr>
            </a:solidFill>
          </a:endParaRPr>
        </a:p>
        <a:p>
          <a:pPr algn="l">
            <a:lnSpc>
              <a:spcPts val="4900"/>
            </a:lnSpc>
          </a:pPr>
          <a:endParaRPr kumimoji="1" lang="ja-JP" altLang="en-US" sz="2000">
            <a:solidFill>
              <a:srgbClr val="FFC000"/>
            </a:solidFill>
          </a:endParaRPr>
        </a:p>
      </xdr:txBody>
    </xdr:sp>
    <xdr:clientData/>
  </xdr:oneCellAnchor>
  <xdr:twoCellAnchor>
    <xdr:from>
      <xdr:col>27</xdr:col>
      <xdr:colOff>15875</xdr:colOff>
      <xdr:row>11</xdr:row>
      <xdr:rowOff>31750</xdr:rowOff>
    </xdr:from>
    <xdr:to>
      <xdr:col>31</xdr:col>
      <xdr:colOff>85725</xdr:colOff>
      <xdr:row>14</xdr:row>
      <xdr:rowOff>203200</xdr:rowOff>
    </xdr:to>
    <xdr:sp macro="" textlink="">
      <xdr:nvSpPr>
        <xdr:cNvPr id="4" name="吹き出し: 四角形 3">
          <a:extLst>
            <a:ext uri="{FF2B5EF4-FFF2-40B4-BE49-F238E27FC236}">
              <a16:creationId xmlns:a16="http://schemas.microsoft.com/office/drawing/2014/main" id="{BBA76338-2118-4BB3-13D0-CFF06145D7A8}"/>
            </a:ext>
          </a:extLst>
        </xdr:cNvPr>
        <xdr:cNvSpPr/>
      </xdr:nvSpPr>
      <xdr:spPr bwMode="auto">
        <a:xfrm>
          <a:off x="12192000" y="2667000"/>
          <a:ext cx="2800350" cy="838200"/>
        </a:xfrm>
        <a:prstGeom prst="wedgeRectCallout">
          <a:avLst>
            <a:gd name="adj1" fmla="val -69153"/>
            <a:gd name="adj2" fmla="val 104032"/>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1">
              <a:solidFill>
                <a:srgbClr val="FF0000"/>
              </a:solidFill>
            </a:rPr>
            <a:t>副本をダウンロードされる方となります。</a:t>
          </a:r>
          <a:endParaRPr kumimoji="1" lang="en-US" altLang="ja-JP" sz="1100" b="1">
            <a:solidFill>
              <a:srgbClr val="FF0000"/>
            </a:solidFill>
          </a:endParaRPr>
        </a:p>
        <a:p>
          <a:pPr algn="l"/>
          <a:r>
            <a:rPr kumimoji="1" lang="ja-JP" altLang="en-US" sz="1100" b="1">
              <a:solidFill>
                <a:srgbClr val="FF0000"/>
              </a:solidFill>
            </a:rPr>
            <a:t>アップロードされたファイルを全て閲覧することができます。</a:t>
          </a:r>
          <a:endParaRPr kumimoji="1" lang="en-US" altLang="ja-JP" sz="1100" b="1">
            <a:solidFill>
              <a:srgbClr val="FF0000"/>
            </a:solidFill>
          </a:endParaRPr>
        </a:p>
        <a:p>
          <a:pPr algn="l"/>
          <a:r>
            <a:rPr kumimoji="1" lang="ja-JP" altLang="en-US" sz="1100" b="1">
              <a:solidFill>
                <a:srgbClr val="FF0000"/>
              </a:solidFill>
            </a:rPr>
            <a:t>（パスワード登録が必要です。）</a:t>
          </a:r>
        </a:p>
      </xdr:txBody>
    </xdr:sp>
    <xdr:clientData/>
  </xdr:twoCellAnchor>
  <xdr:twoCellAnchor>
    <xdr:from>
      <xdr:col>27</xdr:col>
      <xdr:colOff>460375</xdr:colOff>
      <xdr:row>16</xdr:row>
      <xdr:rowOff>190500</xdr:rowOff>
    </xdr:from>
    <xdr:to>
      <xdr:col>31</xdr:col>
      <xdr:colOff>530225</xdr:colOff>
      <xdr:row>20</xdr:row>
      <xdr:rowOff>6350</xdr:rowOff>
    </xdr:to>
    <xdr:sp macro="" textlink="">
      <xdr:nvSpPr>
        <xdr:cNvPr id="5" name="吹き出し: 四角形 4">
          <a:extLst>
            <a:ext uri="{FF2B5EF4-FFF2-40B4-BE49-F238E27FC236}">
              <a16:creationId xmlns:a16="http://schemas.microsoft.com/office/drawing/2014/main" id="{1183F91F-1A30-DC61-64CC-C72BE952EB2A}"/>
            </a:ext>
          </a:extLst>
        </xdr:cNvPr>
        <xdr:cNvSpPr/>
      </xdr:nvSpPr>
      <xdr:spPr bwMode="auto">
        <a:xfrm>
          <a:off x="12636500" y="3889375"/>
          <a:ext cx="2800350" cy="1085850"/>
        </a:xfrm>
        <a:prstGeom prst="wedgeRectCallout">
          <a:avLst>
            <a:gd name="adj1" fmla="val -70513"/>
            <a:gd name="adj2" fmla="val 6340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b="1">
              <a:solidFill>
                <a:srgbClr val="FF0000"/>
              </a:solidFill>
            </a:rPr>
            <a:t>基本的にはファイルのアップロードのみとなります。（登録等一切不要です。）</a:t>
          </a:r>
          <a:endParaRPr kumimoji="1" lang="en-US" altLang="ja-JP" sz="1100" b="1">
            <a:solidFill>
              <a:srgbClr val="FF0000"/>
            </a:solidFill>
          </a:endParaRPr>
        </a:p>
      </xdr:txBody>
    </xdr:sp>
    <xdr:clientData/>
  </xdr:twoCellAnchor>
  <xdr:twoCellAnchor>
    <xdr:from>
      <xdr:col>26</xdr:col>
      <xdr:colOff>111125</xdr:colOff>
      <xdr:row>18</xdr:row>
      <xdr:rowOff>31750</xdr:rowOff>
    </xdr:from>
    <xdr:to>
      <xdr:col>26</xdr:col>
      <xdr:colOff>463550</xdr:colOff>
      <xdr:row>21</xdr:row>
      <xdr:rowOff>317499</xdr:rowOff>
    </xdr:to>
    <xdr:sp macro="" textlink="">
      <xdr:nvSpPr>
        <xdr:cNvPr id="6" name="右大かっこ 5">
          <a:extLst>
            <a:ext uri="{FF2B5EF4-FFF2-40B4-BE49-F238E27FC236}">
              <a16:creationId xmlns:a16="http://schemas.microsoft.com/office/drawing/2014/main" id="{B05845D2-BB21-22D7-CF6E-99A1AE5D3517}"/>
            </a:ext>
          </a:extLst>
        </xdr:cNvPr>
        <xdr:cNvSpPr/>
      </xdr:nvSpPr>
      <xdr:spPr bwMode="auto">
        <a:xfrm>
          <a:off x="11604625" y="4365625"/>
          <a:ext cx="352425" cy="1238249"/>
        </a:xfrm>
        <a:prstGeom prst="rightBracket">
          <a:avLst>
            <a:gd name="adj" fmla="val 43468"/>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29</xdr:col>
      <xdr:colOff>0</xdr:colOff>
      <xdr:row>20</xdr:row>
      <xdr:rowOff>206375</xdr:rowOff>
    </xdr:from>
    <xdr:ext cx="4086225" cy="1676400"/>
    <xdr:sp macro="" textlink="">
      <xdr:nvSpPr>
        <xdr:cNvPr id="7" name="テキスト ボックス 6">
          <a:extLst>
            <a:ext uri="{FF2B5EF4-FFF2-40B4-BE49-F238E27FC236}">
              <a16:creationId xmlns:a16="http://schemas.microsoft.com/office/drawing/2014/main" id="{81E35A87-7909-F351-24FB-AA4C3E19CC21}"/>
            </a:ext>
          </a:extLst>
        </xdr:cNvPr>
        <xdr:cNvSpPr txBox="1"/>
      </xdr:nvSpPr>
      <xdr:spPr>
        <a:xfrm>
          <a:off x="13541375" y="5175250"/>
          <a:ext cx="4086225" cy="167640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rgbClr val="FF0000"/>
              </a:solidFill>
            </a:rPr>
            <a:t>（注）ゲストについて</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ゲストでない場合、アップロードのみが可能となっております。</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ゲストになるとダイレクトクラウドボックスのフォルダにアクセスして、アップロードされた図面等を確認することができます。</a:t>
          </a:r>
        </a:p>
        <a:p>
          <a:endParaRPr kumimoji="1" lang="ja-JP" altLang="en-US" sz="1100" b="1">
            <a:solidFill>
              <a:srgbClr val="FF0000"/>
            </a:solidFill>
          </a:endParaRPr>
        </a:p>
        <a:p>
          <a:r>
            <a:rPr kumimoji="1" lang="ja-JP" altLang="en-US" sz="1100" b="1">
              <a:solidFill>
                <a:srgbClr val="FF0000"/>
              </a:solidFill>
            </a:rPr>
            <a:t>ゲストになるためには、パスワード登録が必要となります。</a:t>
          </a:r>
        </a:p>
      </xdr:txBody>
    </xdr:sp>
    <xdr:clientData/>
  </xdr:oneCellAnchor>
  <xdr:twoCellAnchor>
    <xdr:from>
      <xdr:col>26</xdr:col>
      <xdr:colOff>269875</xdr:colOff>
      <xdr:row>23</xdr:row>
      <xdr:rowOff>47625</xdr:rowOff>
    </xdr:from>
    <xdr:to>
      <xdr:col>28</xdr:col>
      <xdr:colOff>523875</xdr:colOff>
      <xdr:row>26</xdr:row>
      <xdr:rowOff>38101</xdr:rowOff>
    </xdr:to>
    <xdr:sp macro="" textlink="">
      <xdr:nvSpPr>
        <xdr:cNvPr id="8" name="テキスト ボックス 7">
          <a:hlinkClick xmlns:r="http://schemas.openxmlformats.org/officeDocument/2006/relationships" r:id="rId1"/>
          <a:extLst>
            <a:ext uri="{FF2B5EF4-FFF2-40B4-BE49-F238E27FC236}">
              <a16:creationId xmlns:a16="http://schemas.microsoft.com/office/drawing/2014/main" id="{73BA9539-6756-4BBC-8AE4-17E87A929D88}"/>
            </a:ext>
          </a:extLst>
        </xdr:cNvPr>
        <xdr:cNvSpPr txBox="1"/>
      </xdr:nvSpPr>
      <xdr:spPr>
        <a:xfrm>
          <a:off x="11763375" y="5826125"/>
          <a:ext cx="1619250" cy="514351"/>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1100" b="1"/>
            <a:t>ここをクリックすると</a:t>
          </a:r>
          <a:endParaRPr kumimoji="1" lang="en-US" altLang="ja-JP" sz="1100" b="1"/>
        </a:p>
        <a:p>
          <a:pPr algn="l"/>
          <a:r>
            <a:rPr kumimoji="1" lang="en-US" altLang="ja-JP" sz="1100" b="1"/>
            <a:t>【</a:t>
          </a:r>
          <a:r>
            <a:rPr kumimoji="1" lang="ja-JP" altLang="en-US" sz="1100" b="1"/>
            <a:t>初期画面</a:t>
          </a:r>
          <a:r>
            <a:rPr kumimoji="1" lang="en-US" altLang="ja-JP" sz="1100" b="1"/>
            <a:t>】</a:t>
          </a:r>
          <a:r>
            <a:rPr kumimoji="1" lang="ja-JP" altLang="en-US" sz="1100" b="1"/>
            <a:t>に戻ります。</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5</xdr:col>
      <xdr:colOff>498475</xdr:colOff>
      <xdr:row>13</xdr:row>
      <xdr:rowOff>38100</xdr:rowOff>
    </xdr:from>
    <xdr:ext cx="6177643" cy="423182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EBB840BE-09A8-F4BB-C619-B99175E0A17F}"/>
            </a:ext>
          </a:extLst>
        </xdr:cNvPr>
        <xdr:cNvSpPr txBox="1"/>
      </xdr:nvSpPr>
      <xdr:spPr>
        <a:xfrm>
          <a:off x="4244975" y="2990850"/>
          <a:ext cx="6177643" cy="4231822"/>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lnSpc>
              <a:spcPts val="4900"/>
            </a:lnSpc>
          </a:pPr>
          <a:r>
            <a:rPr kumimoji="1" lang="ja-JP" altLang="en-US" sz="2000" b="1">
              <a:solidFill>
                <a:srgbClr val="FF0000"/>
              </a:solidFill>
            </a:rPr>
            <a:t>郵送方法は</a:t>
          </a:r>
          <a:r>
            <a:rPr kumimoji="1" lang="en-US" altLang="ja-JP" sz="2400" b="1">
              <a:solidFill>
                <a:srgbClr val="FF0000"/>
              </a:solidFill>
            </a:rPr>
            <a:t>【</a:t>
          </a:r>
          <a:r>
            <a:rPr kumimoji="1" lang="ja-JP" altLang="en-US" sz="2400" b="1">
              <a:solidFill>
                <a:srgbClr val="FF0000"/>
              </a:solidFill>
            </a:rPr>
            <a:t>レターパックライト</a:t>
          </a:r>
          <a:r>
            <a:rPr kumimoji="1" lang="en-US" altLang="ja-JP" sz="2400" b="1">
              <a:solidFill>
                <a:srgbClr val="FF0000"/>
              </a:solidFill>
            </a:rPr>
            <a:t>】</a:t>
          </a:r>
          <a:r>
            <a:rPr kumimoji="1" lang="ja-JP" altLang="en-US" sz="2000" b="1">
              <a:solidFill>
                <a:srgbClr val="FF0000"/>
              </a:solidFill>
            </a:rPr>
            <a:t>を使用します。</a:t>
          </a:r>
          <a:endParaRPr kumimoji="1" lang="en-US" altLang="ja-JP" sz="2000" b="1">
            <a:solidFill>
              <a:srgbClr val="FF0000"/>
            </a:solidFill>
          </a:endParaRPr>
        </a:p>
        <a:p>
          <a:pPr algn="l">
            <a:lnSpc>
              <a:spcPts val="4900"/>
            </a:lnSpc>
          </a:pPr>
          <a:r>
            <a:rPr kumimoji="1" lang="ja-JP" altLang="en-US" sz="2000" b="1">
              <a:solidFill>
                <a:srgbClr val="FF0000"/>
              </a:solidFill>
            </a:rPr>
            <a:t>その他の方法をご希望の方は、ご相談ください。</a:t>
          </a:r>
          <a:endParaRPr kumimoji="1" lang="en-US" altLang="ja-JP" sz="2000" b="1">
            <a:solidFill>
              <a:srgbClr val="FF0000"/>
            </a:solidFill>
          </a:endParaRPr>
        </a:p>
        <a:p>
          <a:pPr algn="l">
            <a:lnSpc>
              <a:spcPts val="4900"/>
            </a:lnSpc>
          </a:pPr>
          <a:r>
            <a:rPr kumimoji="1" lang="ja-JP" altLang="en-US" sz="2000" b="1">
              <a:solidFill>
                <a:srgbClr val="FF0000"/>
              </a:solidFill>
            </a:rPr>
            <a:t>レターパックについて下記</a:t>
          </a:r>
          <a:r>
            <a:rPr kumimoji="1" lang="en-US" altLang="ja-JP" sz="2000" b="1">
              <a:solidFill>
                <a:srgbClr val="FF0000"/>
              </a:solidFill>
            </a:rPr>
            <a:t>URL</a:t>
          </a:r>
          <a:r>
            <a:rPr kumimoji="1" lang="ja-JP" altLang="en-US" sz="2000" b="1">
              <a:solidFill>
                <a:srgbClr val="FF0000"/>
              </a:solidFill>
            </a:rPr>
            <a:t>参照ください。</a:t>
          </a:r>
          <a:endParaRPr kumimoji="1" lang="en-US" altLang="ja-JP" sz="2000" b="1">
            <a:solidFill>
              <a:srgbClr val="FF0000"/>
            </a:solidFill>
          </a:endParaRPr>
        </a:p>
        <a:p>
          <a:pPr algn="l">
            <a:lnSpc>
              <a:spcPts val="4900"/>
            </a:lnSpc>
          </a:pPr>
          <a:r>
            <a:rPr kumimoji="1" lang="ja-JP" altLang="en-US" sz="2000" b="1">
              <a:solidFill>
                <a:srgbClr val="FF0000"/>
              </a:solidFill>
            </a:rPr>
            <a:t>（クリックするとリンクします。）</a:t>
          </a:r>
          <a:endParaRPr kumimoji="1" lang="en-US" altLang="ja-JP" sz="2000" b="1">
            <a:solidFill>
              <a:srgbClr val="FF0000"/>
            </a:solidFill>
          </a:endParaRPr>
        </a:p>
        <a:p>
          <a:pPr algn="l">
            <a:lnSpc>
              <a:spcPts val="4900"/>
            </a:lnSpc>
          </a:pPr>
          <a:endParaRPr kumimoji="1" lang="en-US" altLang="ja-JP" sz="2000" b="1">
            <a:solidFill>
              <a:schemeClr val="tx2">
                <a:lumMod val="60000"/>
                <a:lumOff val="40000"/>
              </a:schemeClr>
            </a:solidFill>
          </a:endParaRPr>
        </a:p>
        <a:p>
          <a:pPr algn="l">
            <a:lnSpc>
              <a:spcPts val="4900"/>
            </a:lnSpc>
          </a:pPr>
          <a:r>
            <a:rPr kumimoji="1" lang="en-US" altLang="ja-JP" sz="2000">
              <a:solidFill>
                <a:srgbClr val="FFC000"/>
              </a:solidFill>
            </a:rPr>
            <a:t>https://www.post.japanpost.jp/service/letterpack/</a:t>
          </a:r>
        </a:p>
        <a:p>
          <a:pPr algn="l">
            <a:lnSpc>
              <a:spcPts val="4900"/>
            </a:lnSpc>
          </a:pPr>
          <a:endParaRPr kumimoji="1" lang="ja-JP" altLang="en-US" sz="2000">
            <a:solidFill>
              <a:srgbClr val="FFC000"/>
            </a:solidFill>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26</xdr:col>
      <xdr:colOff>447674</xdr:colOff>
      <xdr:row>12</xdr:row>
      <xdr:rowOff>186416</xdr:rowOff>
    </xdr:from>
    <xdr:to>
      <xdr:col>35</xdr:col>
      <xdr:colOff>163284</xdr:colOff>
      <xdr:row>22</xdr:row>
      <xdr:rowOff>36737</xdr:rowOff>
    </xdr:to>
    <xdr:sp macro="" textlink="">
      <xdr:nvSpPr>
        <xdr:cNvPr id="2" name="吹き出し: 四角形 1">
          <a:extLst>
            <a:ext uri="{FF2B5EF4-FFF2-40B4-BE49-F238E27FC236}">
              <a16:creationId xmlns:a16="http://schemas.microsoft.com/office/drawing/2014/main" id="{962FD0FD-4E03-1BF1-775C-1AF6F40A62EE}"/>
            </a:ext>
          </a:extLst>
        </xdr:cNvPr>
        <xdr:cNvSpPr/>
      </xdr:nvSpPr>
      <xdr:spPr bwMode="auto">
        <a:xfrm>
          <a:off x="14775995" y="4703987"/>
          <a:ext cx="5838825" cy="3796393"/>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2000" b="1">
              <a:solidFill>
                <a:srgbClr val="FF0000"/>
              </a:solidFill>
            </a:rPr>
            <a:t>入力方法</a:t>
          </a:r>
          <a:endParaRPr kumimoji="1" lang="en-US" altLang="ja-JP" sz="2000" b="1">
            <a:solidFill>
              <a:srgbClr val="FF0000"/>
            </a:solidFill>
          </a:endParaRPr>
        </a:p>
        <a:p>
          <a:pPr algn="l"/>
          <a:endParaRPr kumimoji="1" lang="en-US" altLang="ja-JP" sz="1200" b="1">
            <a:solidFill>
              <a:sysClr val="windowText" lastClr="000000"/>
            </a:solidFill>
          </a:endParaRPr>
        </a:p>
        <a:p>
          <a:pPr algn="l"/>
          <a:r>
            <a:rPr kumimoji="1" lang="ja-JP" altLang="en-US" sz="2000" b="1">
              <a:solidFill>
                <a:sysClr val="windowText" lastClr="000000"/>
              </a:solidFill>
            </a:rPr>
            <a:t>白のタブは入力をしてください。</a:t>
          </a:r>
          <a:endParaRPr kumimoji="1" lang="en-US" altLang="ja-JP" sz="2000" b="1">
            <a:solidFill>
              <a:sysClr val="windowText" lastClr="000000"/>
            </a:solidFill>
          </a:endParaRPr>
        </a:p>
        <a:p>
          <a:pPr algn="l"/>
          <a:r>
            <a:rPr kumimoji="1" lang="ja-JP" altLang="en-US" sz="2000" b="1">
              <a:solidFill>
                <a:sysClr val="windowText" lastClr="000000"/>
              </a:solidFill>
            </a:rPr>
            <a:t>緑のタブは選択をしてください。</a:t>
          </a:r>
          <a:endParaRPr kumimoji="1" lang="en-US" altLang="ja-JP" sz="2000" b="1">
            <a:solidFill>
              <a:sysClr val="windowText" lastClr="000000"/>
            </a:solidFill>
          </a:endParaRPr>
        </a:p>
        <a:p>
          <a:pPr algn="l"/>
          <a:r>
            <a:rPr kumimoji="1" lang="ja-JP" altLang="en-US" sz="2000" b="1">
              <a:solidFill>
                <a:sysClr val="windowText" lastClr="000000"/>
              </a:solidFill>
            </a:rPr>
            <a:t>灰色のタブは基本的には変更しないでください。</a:t>
          </a:r>
          <a:endParaRPr kumimoji="1" lang="en-US" altLang="ja-JP" sz="2000" b="1">
            <a:solidFill>
              <a:sysClr val="windowText" lastClr="000000"/>
            </a:solidFill>
          </a:endParaRPr>
        </a:p>
        <a:p>
          <a:pPr algn="l"/>
          <a:r>
            <a:rPr kumimoji="1" lang="ja-JP" altLang="en-US" sz="2000" b="1">
              <a:solidFill>
                <a:sysClr val="windowText" lastClr="000000"/>
              </a:solidFill>
            </a:rPr>
            <a:t>印刷範囲外にある太囲み箇所も入力、または選択をしてください。</a:t>
          </a:r>
          <a:endParaRPr kumimoji="1" lang="en-US" altLang="ja-JP" sz="2000" b="1">
            <a:solidFill>
              <a:sysClr val="windowText" lastClr="000000"/>
            </a:solidFill>
          </a:endParaRPr>
        </a:p>
      </xdr:txBody>
    </xdr:sp>
    <xdr:clientData/>
  </xdr:twoCellAnchor>
  <xdr:twoCellAnchor>
    <xdr:from>
      <xdr:col>31</xdr:col>
      <xdr:colOff>583746</xdr:colOff>
      <xdr:row>1</xdr:row>
      <xdr:rowOff>163285</xdr:rowOff>
    </xdr:from>
    <xdr:to>
      <xdr:col>35</xdr:col>
      <xdr:colOff>435428</xdr:colOff>
      <xdr:row>11</xdr:row>
      <xdr:rowOff>77560</xdr:rowOff>
    </xdr:to>
    <xdr:sp macro="" textlink="">
      <xdr:nvSpPr>
        <xdr:cNvPr id="3" name="吹き出し: 線 2">
          <a:extLst>
            <a:ext uri="{FF2B5EF4-FFF2-40B4-BE49-F238E27FC236}">
              <a16:creationId xmlns:a16="http://schemas.microsoft.com/office/drawing/2014/main" id="{3910D3DC-043D-92DE-9650-09348DCB4155}"/>
            </a:ext>
          </a:extLst>
        </xdr:cNvPr>
        <xdr:cNvSpPr/>
      </xdr:nvSpPr>
      <xdr:spPr bwMode="auto">
        <a:xfrm>
          <a:off x="18313853" y="340178"/>
          <a:ext cx="2573111" cy="3860346"/>
        </a:xfrm>
        <a:prstGeom prst="borderCallout1">
          <a:avLst>
            <a:gd name="adj1" fmla="val 21628"/>
            <a:gd name="adj2" fmla="val -1491"/>
            <a:gd name="adj3" fmla="val 6446"/>
            <a:gd name="adj4" fmla="val -98988"/>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2000" b="1">
              <a:solidFill>
                <a:srgbClr val="0070C0"/>
              </a:solidFill>
            </a:rPr>
            <a:t>日付をこちらに入力してください。自動で反映されます。</a:t>
          </a:r>
          <a:endParaRPr kumimoji="1" lang="en-US" altLang="ja-JP" sz="2000" b="1">
            <a:solidFill>
              <a:srgbClr val="0070C0"/>
            </a:solidFill>
          </a:endParaRPr>
        </a:p>
        <a:p>
          <a:pPr algn="l"/>
          <a:endParaRPr kumimoji="1" lang="en-US" altLang="ja-JP" sz="2000" b="1" i="0" u="none" strike="noStrike">
            <a:effectLst/>
            <a:latin typeface="+mn-lt"/>
            <a:ea typeface="+mn-ea"/>
            <a:cs typeface="+mn-cs"/>
          </a:endParaRPr>
        </a:p>
        <a:p>
          <a:pPr algn="l">
            <a:lnSpc>
              <a:spcPts val="2500"/>
            </a:lnSpc>
          </a:pPr>
          <a:r>
            <a:rPr kumimoji="0" lang="ja-JP" altLang="en-US" sz="2000" b="1" i="0" u="none" strike="noStrike">
              <a:solidFill>
                <a:srgbClr val="FF0000"/>
              </a:solidFill>
              <a:effectLst/>
              <a:latin typeface="+mn-lt"/>
              <a:ea typeface="+mn-ea"/>
              <a:cs typeface="+mn-cs"/>
            </a:rPr>
            <a:t>入力例：</a:t>
          </a:r>
          <a:r>
            <a:rPr kumimoji="0" lang="en-US" altLang="ja-JP" sz="2000" b="1" i="0" u="none" strike="noStrike">
              <a:solidFill>
                <a:srgbClr val="FF0000"/>
              </a:solidFill>
              <a:effectLst/>
              <a:latin typeface="+mn-lt"/>
              <a:ea typeface="+mn-ea"/>
              <a:cs typeface="+mn-cs"/>
            </a:rPr>
            <a:t>2017/01/01</a:t>
          </a:r>
          <a:endParaRPr kumimoji="1" lang="ja-JP" altLang="en-US" sz="2000" b="1">
            <a:solidFill>
              <a:srgbClr val="FF0000"/>
            </a:solidFill>
          </a:endParaRPr>
        </a:p>
      </xdr:txBody>
    </xdr:sp>
    <xdr:clientData/>
  </xdr:twoCellAnchor>
  <xdr:twoCellAnchor>
    <xdr:from>
      <xdr:col>26</xdr:col>
      <xdr:colOff>464004</xdr:colOff>
      <xdr:row>6</xdr:row>
      <xdr:rowOff>66674</xdr:rowOff>
    </xdr:from>
    <xdr:to>
      <xdr:col>31</xdr:col>
      <xdr:colOff>462641</xdr:colOff>
      <xdr:row>11</xdr:row>
      <xdr:rowOff>91167</xdr:rowOff>
    </xdr:to>
    <xdr:sp macro="" textlink="">
      <xdr:nvSpPr>
        <xdr:cNvPr id="4" name="吹き出し: 四角形 3">
          <a:extLst>
            <a:ext uri="{FF2B5EF4-FFF2-40B4-BE49-F238E27FC236}">
              <a16:creationId xmlns:a16="http://schemas.microsoft.com/office/drawing/2014/main" id="{37E5D563-C6C2-C9D3-75B9-C77BAF498DA1}"/>
            </a:ext>
          </a:extLst>
        </xdr:cNvPr>
        <xdr:cNvSpPr/>
      </xdr:nvSpPr>
      <xdr:spPr bwMode="auto">
        <a:xfrm>
          <a:off x="14792325" y="2216603"/>
          <a:ext cx="3400423" cy="1997528"/>
        </a:xfrm>
        <a:prstGeom prst="wedgeRectCallout">
          <a:avLst>
            <a:gd name="adj1" fmla="val -48421"/>
            <a:gd name="adj2" fmla="val -18635"/>
          </a:avLst>
        </a:prstGeom>
        <a:solidFill>
          <a:srgbClr val="FFFF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2000" b="1">
              <a:solidFill>
                <a:sysClr val="windowText" lastClr="000000"/>
              </a:solidFill>
            </a:rPr>
            <a:t>担当者が二名いる場合は</a:t>
          </a:r>
          <a:r>
            <a:rPr kumimoji="1" lang="ja-JP" altLang="en-US" sz="2400" b="1">
              <a:solidFill>
                <a:srgbClr val="FF0000"/>
              </a:solidFill>
            </a:rPr>
            <a:t>主に</a:t>
          </a:r>
          <a:r>
            <a:rPr kumimoji="1" lang="ja-JP" altLang="en-US" sz="2000" b="1">
              <a:solidFill>
                <a:sysClr val="windowText" lastClr="000000"/>
              </a:solidFill>
            </a:rPr>
            <a:t>連絡をされる方を欄の破線の</a:t>
          </a:r>
          <a:r>
            <a:rPr kumimoji="1" lang="ja-JP" altLang="en-US" sz="2400" b="1">
              <a:solidFill>
                <a:srgbClr val="FF0000"/>
              </a:solidFill>
            </a:rPr>
            <a:t>左側</a:t>
          </a:r>
          <a:r>
            <a:rPr kumimoji="1" lang="ja-JP" altLang="en-US" sz="2000" b="1">
              <a:solidFill>
                <a:sysClr val="windowText" lastClr="000000"/>
              </a:solidFill>
            </a:rPr>
            <a:t>に明記ください。</a:t>
          </a:r>
          <a:endParaRPr kumimoji="1" lang="en-US" altLang="ja-JP" sz="2000" b="1">
            <a:solidFill>
              <a:sysClr val="windowText" lastClr="000000"/>
            </a:solidFill>
          </a:endParaRPr>
        </a:p>
      </xdr:txBody>
    </xdr:sp>
    <xdr:clientData/>
  </xdr:twoCellAnchor>
  <xdr:twoCellAnchor>
    <xdr:from>
      <xdr:col>25</xdr:col>
      <xdr:colOff>163286</xdr:colOff>
      <xdr:row>7</xdr:row>
      <xdr:rowOff>200024</xdr:rowOff>
    </xdr:from>
    <xdr:to>
      <xdr:col>26</xdr:col>
      <xdr:colOff>258535</xdr:colOff>
      <xdr:row>8</xdr:row>
      <xdr:rowOff>349702</xdr:rowOff>
    </xdr:to>
    <xdr:cxnSp macro="">
      <xdr:nvCxnSpPr>
        <xdr:cNvPr id="5" name="直線矢印コネクタ 4">
          <a:extLst>
            <a:ext uri="{FF2B5EF4-FFF2-40B4-BE49-F238E27FC236}">
              <a16:creationId xmlns:a16="http://schemas.microsoft.com/office/drawing/2014/main" id="{A2BF9A09-69B4-7A22-5587-B212B006E1A7}"/>
            </a:ext>
          </a:extLst>
        </xdr:cNvPr>
        <xdr:cNvCxnSpPr/>
      </xdr:nvCxnSpPr>
      <xdr:spPr>
        <a:xfrm flipH="1" flipV="1">
          <a:off x="13811250" y="2744560"/>
          <a:ext cx="775606" cy="544285"/>
        </a:xfrm>
        <a:prstGeom prst="straightConnector1">
          <a:avLst/>
        </a:prstGeom>
        <a:ln>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179615</xdr:colOff>
      <xdr:row>9</xdr:row>
      <xdr:rowOff>118381</xdr:rowOff>
    </xdr:from>
    <xdr:to>
      <xdr:col>26</xdr:col>
      <xdr:colOff>285749</xdr:colOff>
      <xdr:row>11</xdr:row>
      <xdr:rowOff>229960</xdr:rowOff>
    </xdr:to>
    <xdr:cxnSp macro="">
      <xdr:nvCxnSpPr>
        <xdr:cNvPr id="6" name="直線矢印コネクタ 5">
          <a:extLst>
            <a:ext uri="{FF2B5EF4-FFF2-40B4-BE49-F238E27FC236}">
              <a16:creationId xmlns:a16="http://schemas.microsoft.com/office/drawing/2014/main" id="{8D56CD61-0502-4214-1C0B-DE2E08BEBCCD}"/>
            </a:ext>
          </a:extLst>
        </xdr:cNvPr>
        <xdr:cNvCxnSpPr/>
      </xdr:nvCxnSpPr>
      <xdr:spPr>
        <a:xfrm flipH="1">
          <a:off x="13827579" y="3452131"/>
          <a:ext cx="786491" cy="900793"/>
        </a:xfrm>
        <a:prstGeom prst="straightConnector1">
          <a:avLst/>
        </a:prstGeom>
        <a:ln>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168728</xdr:colOff>
      <xdr:row>10</xdr:row>
      <xdr:rowOff>227238</xdr:rowOff>
    </xdr:from>
    <xdr:to>
      <xdr:col>26</xdr:col>
      <xdr:colOff>353785</xdr:colOff>
      <xdr:row>15</xdr:row>
      <xdr:rowOff>191860</xdr:rowOff>
    </xdr:to>
    <xdr:cxnSp macro="">
      <xdr:nvCxnSpPr>
        <xdr:cNvPr id="7" name="直線矢印コネクタ 6">
          <a:extLst>
            <a:ext uri="{FF2B5EF4-FFF2-40B4-BE49-F238E27FC236}">
              <a16:creationId xmlns:a16="http://schemas.microsoft.com/office/drawing/2014/main" id="{45B4610E-2B1B-0588-4FE2-3E419A5657E4}"/>
            </a:ext>
          </a:extLst>
        </xdr:cNvPr>
        <xdr:cNvCxnSpPr/>
      </xdr:nvCxnSpPr>
      <xdr:spPr>
        <a:xfrm flipH="1">
          <a:off x="13816692" y="3955595"/>
          <a:ext cx="865414" cy="1937658"/>
        </a:xfrm>
        <a:prstGeom prst="straightConnector1">
          <a:avLst/>
        </a:prstGeom>
        <a:ln>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35</xdr:col>
      <xdr:colOff>0</xdr:colOff>
      <xdr:row>1</xdr:row>
      <xdr:rowOff>0</xdr:rowOff>
    </xdr:from>
    <xdr:to>
      <xdr:col>50</xdr:col>
      <xdr:colOff>56736</xdr:colOff>
      <xdr:row>9</xdr:row>
      <xdr:rowOff>15323</xdr:rowOff>
    </xdr:to>
    <xdr:sp macro="" textlink="">
      <xdr:nvSpPr>
        <xdr:cNvPr id="2" name="吹き出し: 四角形 1">
          <a:extLst>
            <a:ext uri="{FF2B5EF4-FFF2-40B4-BE49-F238E27FC236}">
              <a16:creationId xmlns:a16="http://schemas.microsoft.com/office/drawing/2014/main" id="{5252F25B-7DFE-B510-EA3A-1EF30D1588D7}"/>
            </a:ext>
          </a:extLst>
        </xdr:cNvPr>
        <xdr:cNvSpPr/>
      </xdr:nvSpPr>
      <xdr:spPr bwMode="auto">
        <a:xfrm>
          <a:off x="6957391" y="20706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35</xdr:col>
      <xdr:colOff>28575</xdr:colOff>
      <xdr:row>12</xdr:row>
      <xdr:rowOff>190500</xdr:rowOff>
    </xdr:from>
    <xdr:to>
      <xdr:col>36</xdr:col>
      <xdr:colOff>628650</xdr:colOff>
      <xdr:row>22</xdr:row>
      <xdr:rowOff>85725</xdr:rowOff>
    </xdr:to>
    <xdr:sp macro="" textlink="">
      <xdr:nvSpPr>
        <xdr:cNvPr id="3" name="吹き出し: 線 2">
          <a:extLst>
            <a:ext uri="{FF2B5EF4-FFF2-40B4-BE49-F238E27FC236}">
              <a16:creationId xmlns:a16="http://schemas.microsoft.com/office/drawing/2014/main" id="{FE4236BC-5220-E553-76DE-AB6DFE4DE7BD}"/>
            </a:ext>
          </a:extLst>
        </xdr:cNvPr>
        <xdr:cNvSpPr/>
      </xdr:nvSpPr>
      <xdr:spPr bwMode="auto">
        <a:xfrm>
          <a:off x="9420225" y="2924175"/>
          <a:ext cx="1285875" cy="1838325"/>
        </a:xfrm>
        <a:prstGeom prst="borderCallout1">
          <a:avLst>
            <a:gd name="adj1" fmla="val 21628"/>
            <a:gd name="adj2" fmla="val -1491"/>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32</xdr:col>
      <xdr:colOff>600075</xdr:colOff>
      <xdr:row>10</xdr:row>
      <xdr:rowOff>9525</xdr:rowOff>
    </xdr:from>
    <xdr:to>
      <xdr:col>36</xdr:col>
      <xdr:colOff>609600</xdr:colOff>
      <xdr:row>11</xdr:row>
      <xdr:rowOff>152400</xdr:rowOff>
    </xdr:to>
    <xdr:sp macro="" textlink="">
      <xdr:nvSpPr>
        <xdr:cNvPr id="4" name="吹き出し: 四角形 3">
          <a:extLst>
            <a:ext uri="{FF2B5EF4-FFF2-40B4-BE49-F238E27FC236}">
              <a16:creationId xmlns:a16="http://schemas.microsoft.com/office/drawing/2014/main" id="{A26C17E5-8A22-2F3C-8676-BBE7E5DC6D0F}"/>
            </a:ext>
          </a:extLst>
        </xdr:cNvPr>
        <xdr:cNvSpPr/>
      </xdr:nvSpPr>
      <xdr:spPr bwMode="auto">
        <a:xfrm>
          <a:off x="7934325" y="2324100"/>
          <a:ext cx="2752725" cy="352425"/>
        </a:xfrm>
        <a:prstGeom prst="wedgeRectCallout">
          <a:avLst>
            <a:gd name="adj1" fmla="val -84710"/>
            <a:gd name="adj2" fmla="val 384860"/>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32</xdr:col>
      <xdr:colOff>638175</xdr:colOff>
      <xdr:row>24</xdr:row>
      <xdr:rowOff>28576</xdr:rowOff>
    </xdr:from>
    <xdr:to>
      <xdr:col>36</xdr:col>
      <xdr:colOff>647700</xdr:colOff>
      <xdr:row>27</xdr:row>
      <xdr:rowOff>47626</xdr:rowOff>
    </xdr:to>
    <xdr:sp macro="" textlink="">
      <xdr:nvSpPr>
        <xdr:cNvPr id="5" name="吹き出し: 四角形 4">
          <a:extLst>
            <a:ext uri="{FF2B5EF4-FFF2-40B4-BE49-F238E27FC236}">
              <a16:creationId xmlns:a16="http://schemas.microsoft.com/office/drawing/2014/main" id="{88700CD2-89BA-65C1-EDC6-A22CEFBFC65E}"/>
            </a:ext>
          </a:extLst>
        </xdr:cNvPr>
        <xdr:cNvSpPr/>
      </xdr:nvSpPr>
      <xdr:spPr bwMode="auto">
        <a:xfrm>
          <a:off x="7972425" y="4972051"/>
          <a:ext cx="2752725" cy="1485900"/>
        </a:xfrm>
        <a:prstGeom prst="wedgeRectCallout">
          <a:avLst>
            <a:gd name="adj1" fmla="val -91976"/>
            <a:gd name="adj2" fmla="val -81765"/>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500"/>
            </a:lnSpc>
          </a:pPr>
          <a:r>
            <a:rPr kumimoji="1" lang="ja-JP" altLang="en-US" sz="1200" b="1">
              <a:solidFill>
                <a:sysClr val="windowText" lastClr="000000"/>
              </a:solidFill>
            </a:rPr>
            <a:t>建築主名を記入してください。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法人、団体等の場合はその代表職名および代表者氏名を記入してください。</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建築主が複数の場合は全員の氏名を記入してください。</a:t>
          </a:r>
          <a:endParaRPr kumimoji="1" lang="ja-JP" altLang="en-US" sz="1100"/>
        </a:p>
      </xdr:txBody>
    </xdr:sp>
    <xdr:clientData/>
  </xdr:twoCellAnchor>
  <xdr:twoCellAnchor>
    <xdr:from>
      <xdr:col>31</xdr:col>
      <xdr:colOff>209550</xdr:colOff>
      <xdr:row>0</xdr:row>
      <xdr:rowOff>123825</xdr:rowOff>
    </xdr:from>
    <xdr:to>
      <xdr:col>35</xdr:col>
      <xdr:colOff>504825</xdr:colOff>
      <xdr:row>7</xdr:row>
      <xdr:rowOff>142875</xdr:rowOff>
    </xdr:to>
    <xdr:sp macro="" textlink="">
      <xdr:nvSpPr>
        <xdr:cNvPr id="6" name="吹き出し: 四角形 5">
          <a:extLst>
            <a:ext uri="{FF2B5EF4-FFF2-40B4-BE49-F238E27FC236}">
              <a16:creationId xmlns:a16="http://schemas.microsoft.com/office/drawing/2014/main" id="{FA7BD093-9AEF-873F-FCEF-9A8DE888C05E}"/>
            </a:ext>
          </a:extLst>
        </xdr:cNvPr>
        <xdr:cNvSpPr/>
      </xdr:nvSpPr>
      <xdr:spPr bwMode="auto">
        <a:xfrm>
          <a:off x="6858000" y="12382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33</xdr:col>
      <xdr:colOff>247650</xdr:colOff>
      <xdr:row>2</xdr:row>
      <xdr:rowOff>38100</xdr:rowOff>
    </xdr:from>
    <xdr:to>
      <xdr:col>37</xdr:col>
      <xdr:colOff>200025</xdr:colOff>
      <xdr:row>6</xdr:row>
      <xdr:rowOff>28575</xdr:rowOff>
    </xdr:to>
    <xdr:sp macro="" textlink="">
      <xdr:nvSpPr>
        <xdr:cNvPr id="2" name="吹き出し: 四角形 1">
          <a:hlinkClick xmlns:r="http://schemas.openxmlformats.org/officeDocument/2006/relationships" r:id="rId1"/>
          <a:extLst>
            <a:ext uri="{FF2B5EF4-FFF2-40B4-BE49-F238E27FC236}">
              <a16:creationId xmlns:a16="http://schemas.microsoft.com/office/drawing/2014/main" id="{EDB50327-0285-0B4D-C62C-1F68EA35AA21}"/>
            </a:ext>
          </a:extLst>
        </xdr:cNvPr>
        <xdr:cNvSpPr/>
      </xdr:nvSpPr>
      <xdr:spPr bwMode="auto">
        <a:xfrm>
          <a:off x="8858250" y="438150"/>
          <a:ext cx="2771775" cy="790575"/>
        </a:xfrm>
        <a:prstGeom prst="wedgeRectCallout">
          <a:avLst>
            <a:gd name="adj1" fmla="val -87478"/>
            <a:gd name="adj2" fmla="val -13816"/>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建築主が複数の場合は代表の１名を記入し、他の建築主は「</a:t>
          </a:r>
          <a:r>
            <a:rPr kumimoji="1" lang="ja-JP" altLang="en-US" sz="1200" b="1">
              <a:solidFill>
                <a:srgbClr val="00B0F0"/>
              </a:solidFill>
            </a:rPr>
            <a:t>第ニ面</a:t>
          </a:r>
          <a:r>
            <a:rPr kumimoji="1" lang="en-US" altLang="ja-JP" sz="1200" b="1">
              <a:solidFill>
                <a:srgbClr val="00B0F0"/>
              </a:solidFill>
            </a:rPr>
            <a:t>‐</a:t>
          </a:r>
          <a:r>
            <a:rPr kumimoji="1" lang="ja-JP" altLang="en-US" sz="1200" b="1">
              <a:solidFill>
                <a:srgbClr val="00B0F0"/>
              </a:solidFill>
            </a:rPr>
            <a:t>２</a:t>
          </a:r>
          <a:r>
            <a:rPr kumimoji="1" lang="ja-JP" altLang="en-US" sz="1200" b="1">
              <a:solidFill>
                <a:sysClr val="windowText" lastClr="000000"/>
              </a:solidFill>
            </a:rPr>
            <a:t>」に記入してください。</a:t>
          </a:r>
          <a:endParaRPr kumimoji="1" lang="en-US" altLang="ja-JP" sz="1200" b="1">
            <a:solidFill>
              <a:sysClr val="windowText" lastClr="000000"/>
            </a:solidFill>
          </a:endParaRPr>
        </a:p>
      </xdr:txBody>
    </xdr:sp>
    <xdr:clientData/>
  </xdr:twoCellAnchor>
  <xdr:twoCellAnchor>
    <xdr:from>
      <xdr:col>33</xdr:col>
      <xdr:colOff>352425</xdr:colOff>
      <xdr:row>36</xdr:row>
      <xdr:rowOff>0</xdr:rowOff>
    </xdr:from>
    <xdr:to>
      <xdr:col>37</xdr:col>
      <xdr:colOff>361950</xdr:colOff>
      <xdr:row>37</xdr:row>
      <xdr:rowOff>190500</xdr:rowOff>
    </xdr:to>
    <xdr:sp macro="" textlink="">
      <xdr:nvSpPr>
        <xdr:cNvPr id="4" name="吹き出し: 四角形 3">
          <a:extLst>
            <a:ext uri="{FF2B5EF4-FFF2-40B4-BE49-F238E27FC236}">
              <a16:creationId xmlns:a16="http://schemas.microsoft.com/office/drawing/2014/main" id="{94A276DC-57DA-843A-980F-D349B1A5691B}"/>
            </a:ext>
          </a:extLst>
        </xdr:cNvPr>
        <xdr:cNvSpPr/>
      </xdr:nvSpPr>
      <xdr:spPr bwMode="auto">
        <a:xfrm>
          <a:off x="8963025" y="32508825"/>
          <a:ext cx="2828925" cy="1038225"/>
        </a:xfrm>
        <a:prstGeom prst="wedgeRectCallout">
          <a:avLst>
            <a:gd name="adj1" fmla="val -93014"/>
            <a:gd name="adj2" fmla="val 41663"/>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200" b="1">
              <a:solidFill>
                <a:sysClr val="windowText" lastClr="000000"/>
              </a:solidFill>
            </a:rPr>
            <a:t>【</a:t>
          </a:r>
          <a:r>
            <a:rPr kumimoji="1" lang="ja-JP" altLang="en-US" sz="1200" b="1">
              <a:solidFill>
                <a:sysClr val="windowText" lastClr="000000"/>
              </a:solidFill>
            </a:rPr>
            <a:t>９．備考</a:t>
          </a:r>
          <a:r>
            <a:rPr kumimoji="1" lang="en-US" altLang="ja-JP" sz="1200" b="1">
              <a:solidFill>
                <a:sysClr val="windowText" lastClr="000000"/>
              </a:solidFill>
            </a:rPr>
            <a:t>】</a:t>
          </a:r>
        </a:p>
        <a:p>
          <a:pPr algn="l"/>
          <a:r>
            <a:rPr kumimoji="1" lang="ja-JP" altLang="en-US" sz="1200" b="1">
              <a:solidFill>
                <a:sysClr val="windowText" lastClr="000000"/>
              </a:solidFill>
            </a:rPr>
            <a:t>こちらに物件名を記入してください。</a:t>
          </a:r>
          <a:endParaRPr kumimoji="1" lang="en-US" altLang="ja-JP" sz="1200" b="1">
            <a:solidFill>
              <a:sysClr val="windowText" lastClr="000000"/>
            </a:solidFill>
          </a:endParaRPr>
        </a:p>
        <a:p>
          <a:pPr algn="l"/>
          <a:r>
            <a:rPr kumimoji="1" lang="ja-JP" altLang="en-US" sz="1200" b="1">
              <a:solidFill>
                <a:sysClr val="windowText" lastClr="000000"/>
              </a:solidFill>
            </a:rPr>
            <a:t>他の箇所に連動しているので必ず記入してください。</a:t>
          </a:r>
          <a:endParaRPr kumimoji="1" lang="en-US" altLang="ja-JP" sz="1200" b="1">
            <a:solidFill>
              <a:sysClr val="windowText" lastClr="000000"/>
            </a:solidFill>
          </a:endParaRPr>
        </a:p>
        <a:p>
          <a:pPr algn="l"/>
          <a:endParaRPr kumimoji="1" lang="en-US" altLang="ja-JP" sz="1200" b="1">
            <a:solidFill>
              <a:sysClr val="windowText" lastClr="000000"/>
            </a:solidFill>
          </a:endParaRPr>
        </a:p>
      </xdr:txBody>
    </xdr:sp>
    <xdr:clientData/>
  </xdr:twoCellAnchor>
  <xdr:twoCellAnchor>
    <xdr:from>
      <xdr:col>37</xdr:col>
      <xdr:colOff>466726</xdr:colOff>
      <xdr:row>0</xdr:row>
      <xdr:rowOff>66675</xdr:rowOff>
    </xdr:from>
    <xdr:to>
      <xdr:col>41</xdr:col>
      <xdr:colOff>447676</xdr:colOff>
      <xdr:row>8</xdr:row>
      <xdr:rowOff>180974</xdr:rowOff>
    </xdr:to>
    <xdr:sp macro="" textlink="">
      <xdr:nvSpPr>
        <xdr:cNvPr id="17" name="吹き出し: 四角形 16">
          <a:extLst>
            <a:ext uri="{FF2B5EF4-FFF2-40B4-BE49-F238E27FC236}">
              <a16:creationId xmlns:a16="http://schemas.microsoft.com/office/drawing/2014/main" id="{7AF77D64-B9F5-C647-1E6C-D13447E99E47}"/>
            </a:ext>
          </a:extLst>
        </xdr:cNvPr>
        <xdr:cNvSpPr/>
      </xdr:nvSpPr>
      <xdr:spPr bwMode="auto">
        <a:xfrm>
          <a:off x="11896726" y="66675"/>
          <a:ext cx="2781300" cy="1714499"/>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lnSpc>
              <a:spcPts val="1400"/>
            </a:lnSpc>
          </a:pP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37</xdr:col>
      <xdr:colOff>180975</xdr:colOff>
      <xdr:row>25</xdr:row>
      <xdr:rowOff>171450</xdr:rowOff>
    </xdr:from>
    <xdr:to>
      <xdr:col>37</xdr:col>
      <xdr:colOff>714375</xdr:colOff>
      <xdr:row>26</xdr:row>
      <xdr:rowOff>161925</xdr:rowOff>
    </xdr:to>
    <xdr:cxnSp macro="">
      <xdr:nvCxnSpPr>
        <xdr:cNvPr id="280683" name="直線矢印コネクタ 7">
          <a:extLst>
            <a:ext uri="{FF2B5EF4-FFF2-40B4-BE49-F238E27FC236}">
              <a16:creationId xmlns:a16="http://schemas.microsoft.com/office/drawing/2014/main" id="{60CD46A6-E7E2-AB4A-324D-3F60A2498E05}"/>
            </a:ext>
          </a:extLst>
        </xdr:cNvPr>
        <xdr:cNvCxnSpPr>
          <a:cxnSpLocks noChangeShapeType="1"/>
        </xdr:cNvCxnSpPr>
      </xdr:nvCxnSpPr>
      <xdr:spPr bwMode="auto">
        <a:xfrm flipH="1">
          <a:off x="11610975" y="5133975"/>
          <a:ext cx="533400" cy="200025"/>
        </a:xfrm>
        <a:prstGeom prst="straightConnector1">
          <a:avLst/>
        </a:prstGeom>
        <a:noFill/>
        <a:ln w="9525" algn="ctr">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37</xdr:col>
      <xdr:colOff>285750</xdr:colOff>
      <xdr:row>26</xdr:row>
      <xdr:rowOff>47625</xdr:rowOff>
    </xdr:from>
    <xdr:to>
      <xdr:col>38</xdr:col>
      <xdr:colOff>28575</xdr:colOff>
      <xdr:row>29</xdr:row>
      <xdr:rowOff>47625</xdr:rowOff>
    </xdr:to>
    <xdr:cxnSp macro="">
      <xdr:nvCxnSpPr>
        <xdr:cNvPr id="280684" name="直線矢印コネクタ 8">
          <a:extLst>
            <a:ext uri="{FF2B5EF4-FFF2-40B4-BE49-F238E27FC236}">
              <a16:creationId xmlns:a16="http://schemas.microsoft.com/office/drawing/2014/main" id="{59911318-9FEC-A7BF-8530-94F3338EA1EB}"/>
            </a:ext>
          </a:extLst>
        </xdr:cNvPr>
        <xdr:cNvCxnSpPr>
          <a:cxnSpLocks noChangeShapeType="1"/>
        </xdr:cNvCxnSpPr>
      </xdr:nvCxnSpPr>
      <xdr:spPr bwMode="auto">
        <a:xfrm flipH="1">
          <a:off x="11715750" y="5219700"/>
          <a:ext cx="523875" cy="628650"/>
        </a:xfrm>
        <a:prstGeom prst="straightConnector1">
          <a:avLst/>
        </a:prstGeom>
        <a:noFill/>
        <a:ln w="9525" algn="ctr">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28575</xdr:colOff>
      <xdr:row>23</xdr:row>
      <xdr:rowOff>171450</xdr:rowOff>
    </xdr:from>
    <xdr:to>
      <xdr:col>39</xdr:col>
      <xdr:colOff>628650</xdr:colOff>
      <xdr:row>30</xdr:row>
      <xdr:rowOff>114300</xdr:rowOff>
    </xdr:to>
    <xdr:sp macro="" textlink="">
      <xdr:nvSpPr>
        <xdr:cNvPr id="5" name="吹き出し: 線 4">
          <a:extLst>
            <a:ext uri="{FF2B5EF4-FFF2-40B4-BE49-F238E27FC236}">
              <a16:creationId xmlns:a16="http://schemas.microsoft.com/office/drawing/2014/main" id="{D9B42320-8058-259B-19B6-74B1332E0892}"/>
            </a:ext>
          </a:extLst>
        </xdr:cNvPr>
        <xdr:cNvSpPr/>
      </xdr:nvSpPr>
      <xdr:spPr bwMode="auto">
        <a:xfrm>
          <a:off x="12239625" y="4714875"/>
          <a:ext cx="1285875" cy="1409700"/>
        </a:xfrm>
        <a:prstGeom prst="borderCallout1">
          <a:avLst>
            <a:gd name="adj1" fmla="val 21628"/>
            <a:gd name="adj2" fmla="val -1491"/>
            <a:gd name="adj3" fmla="val 12396"/>
            <a:gd name="adj4" fmla="val -4078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それぞれ日付をこちらに入力してください。自動で反映されます。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30</xdr:col>
      <xdr:colOff>276225</xdr:colOff>
      <xdr:row>0</xdr:row>
      <xdr:rowOff>200025</xdr:rowOff>
    </xdr:from>
    <xdr:to>
      <xdr:col>35</xdr:col>
      <xdr:colOff>219075</xdr:colOff>
      <xdr:row>9</xdr:row>
      <xdr:rowOff>19050</xdr:rowOff>
    </xdr:to>
    <xdr:sp macro="" textlink="">
      <xdr:nvSpPr>
        <xdr:cNvPr id="3" name="吹き出し: 四角形 2">
          <a:extLst>
            <a:ext uri="{FF2B5EF4-FFF2-40B4-BE49-F238E27FC236}">
              <a16:creationId xmlns:a16="http://schemas.microsoft.com/office/drawing/2014/main" id="{895F2359-D7A0-9655-AB8D-4135B0954C9A}"/>
            </a:ext>
          </a:extLst>
        </xdr:cNvPr>
        <xdr:cNvSpPr/>
      </xdr:nvSpPr>
      <xdr:spPr bwMode="auto">
        <a:xfrm>
          <a:off x="7162800" y="20002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lnDef>
    <a:txDef>
      <a:spPr>
        <a:noFill/>
      </a:spPr>
      <a:bodyPr vertOverflow="clip" horzOverflow="clip" wrap="none" rtlCol="0" anchor="t">
        <a:noAutofit/>
      </a:bodyPr>
      <a:lstStyle>
        <a:defPPr algn="l">
          <a:defRPr kumimoji="1" sz="1100"/>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akunin@t-kkc.co.jp" TargetMode="External"/><Relationship Id="rId1" Type="http://schemas.openxmlformats.org/officeDocument/2006/relationships/hyperlink" Target="mailto:kakunin@t-kkc.co.jp"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M58"/>
  <sheetViews>
    <sheetView tabSelected="1" view="pageBreakPreview" zoomScaleNormal="100" zoomScaleSheetLayoutView="100" workbookViewId="0"/>
  </sheetViews>
  <sheetFormatPr defaultRowHeight="13.5"/>
  <cols>
    <col min="1" max="27" width="3" customWidth="1"/>
  </cols>
  <sheetData>
    <row r="1" spans="1:39" ht="15" customHeight="1" thickBot="1">
      <c r="AC1" s="192"/>
      <c r="AD1" s="193"/>
      <c r="AE1" s="192"/>
      <c r="AF1" s="192"/>
    </row>
    <row r="2" spans="1:39" ht="15" customHeight="1" thickBot="1">
      <c r="AC2" s="194" t="s">
        <v>411</v>
      </c>
      <c r="AD2" s="194" t="s">
        <v>412</v>
      </c>
    </row>
    <row r="3" spans="1:39" ht="15" customHeight="1">
      <c r="A3" s="224" t="s">
        <v>414</v>
      </c>
      <c r="B3" s="224"/>
      <c r="C3" s="224"/>
      <c r="D3" s="224"/>
      <c r="E3" s="224"/>
      <c r="F3" s="224"/>
      <c r="G3" s="224"/>
      <c r="H3" s="224"/>
      <c r="I3" s="224"/>
      <c r="J3" s="224"/>
      <c r="K3" s="224"/>
      <c r="L3" s="224"/>
      <c r="M3" s="224"/>
      <c r="N3" s="224"/>
      <c r="O3" s="224"/>
      <c r="P3" s="224"/>
      <c r="Q3" s="224"/>
      <c r="R3" s="224"/>
      <c r="S3" s="224"/>
      <c r="T3" s="224"/>
      <c r="U3" s="224"/>
      <c r="V3" s="224"/>
      <c r="W3" s="224"/>
      <c r="X3" s="224"/>
      <c r="Y3" s="224"/>
      <c r="Z3" s="224"/>
      <c r="AA3" s="224"/>
    </row>
    <row r="4" spans="1:39" ht="15" customHeight="1">
      <c r="A4" s="224"/>
      <c r="B4" s="224"/>
      <c r="C4" s="224"/>
      <c r="D4" s="224"/>
      <c r="E4" s="224"/>
      <c r="F4" s="224"/>
      <c r="G4" s="224"/>
      <c r="H4" s="224"/>
      <c r="I4" s="224"/>
      <c r="J4" s="224"/>
      <c r="K4" s="224"/>
      <c r="L4" s="224"/>
      <c r="M4" s="224"/>
      <c r="N4" s="224"/>
      <c r="O4" s="224"/>
      <c r="P4" s="224"/>
      <c r="Q4" s="224"/>
      <c r="R4" s="224"/>
      <c r="S4" s="224"/>
      <c r="T4" s="224"/>
      <c r="U4" s="224"/>
      <c r="V4" s="224"/>
      <c r="W4" s="224"/>
      <c r="X4" s="224"/>
      <c r="Y4" s="224"/>
      <c r="Z4" s="224"/>
      <c r="AA4" s="224"/>
    </row>
    <row r="5" spans="1:39" ht="15" customHeight="1">
      <c r="A5" s="224"/>
      <c r="B5" s="224"/>
      <c r="C5" s="224"/>
      <c r="D5" s="224"/>
      <c r="E5" s="224"/>
      <c r="F5" s="224"/>
      <c r="G5" s="224"/>
      <c r="H5" s="224"/>
      <c r="I5" s="224"/>
      <c r="J5" s="224"/>
      <c r="K5" s="224"/>
      <c r="L5" s="224"/>
      <c r="M5" s="224"/>
      <c r="N5" s="224"/>
      <c r="O5" s="224"/>
      <c r="P5" s="224"/>
      <c r="Q5" s="224"/>
      <c r="R5" s="224"/>
      <c r="S5" s="224"/>
      <c r="T5" s="224"/>
      <c r="U5" s="224"/>
      <c r="V5" s="224"/>
      <c r="W5" s="224"/>
      <c r="X5" s="224"/>
      <c r="Y5" s="224"/>
      <c r="Z5" s="224"/>
      <c r="AA5" s="224"/>
    </row>
    <row r="6" spans="1:39" ht="15" customHeight="1">
      <c r="A6" s="224"/>
      <c r="B6" s="224"/>
      <c r="C6" s="224"/>
      <c r="D6" s="224"/>
      <c r="E6" s="224"/>
      <c r="F6" s="224"/>
      <c r="G6" s="224"/>
      <c r="H6" s="224"/>
      <c r="I6" s="224"/>
      <c r="J6" s="224"/>
      <c r="K6" s="224"/>
      <c r="L6" s="224"/>
      <c r="M6" s="224"/>
      <c r="N6" s="224"/>
      <c r="O6" s="224"/>
      <c r="P6" s="224"/>
      <c r="Q6" s="224"/>
      <c r="R6" s="224"/>
      <c r="S6" s="224"/>
      <c r="T6" s="224"/>
      <c r="U6" s="224"/>
      <c r="V6" s="224"/>
      <c r="W6" s="224"/>
      <c r="X6" s="224"/>
      <c r="Y6" s="224"/>
      <c r="Z6" s="224"/>
      <c r="AA6" s="224"/>
    </row>
    <row r="7" spans="1:39" ht="15" customHeight="1">
      <c r="A7" s="28"/>
      <c r="B7" s="28"/>
      <c r="C7" s="28"/>
      <c r="D7" s="28"/>
      <c r="E7" s="28"/>
      <c r="F7" s="28"/>
      <c r="G7" s="28"/>
      <c r="H7" s="28"/>
      <c r="I7" s="28"/>
      <c r="J7" s="225" t="s">
        <v>508</v>
      </c>
      <c r="K7" s="225"/>
      <c r="L7" s="225"/>
      <c r="M7" s="225"/>
      <c r="N7" s="225"/>
      <c r="O7" s="225"/>
      <c r="P7" s="225"/>
      <c r="Q7" s="225"/>
      <c r="R7" s="225"/>
      <c r="S7" s="28"/>
      <c r="T7" s="28"/>
      <c r="U7" s="28"/>
      <c r="V7" s="28"/>
      <c r="W7" s="28"/>
      <c r="X7" s="28"/>
      <c r="Y7" s="28"/>
      <c r="Z7" s="28"/>
      <c r="AA7" s="28"/>
    </row>
    <row r="8" spans="1:39" ht="15" customHeight="1"/>
    <row r="9" spans="1:39" ht="15" customHeight="1">
      <c r="A9" s="226" t="s">
        <v>509</v>
      </c>
      <c r="B9" s="226"/>
      <c r="C9" s="226"/>
      <c r="D9" s="226"/>
      <c r="E9" s="226"/>
      <c r="F9" s="226"/>
      <c r="G9" s="226"/>
      <c r="H9" s="226"/>
      <c r="I9" s="226"/>
      <c r="J9" s="226"/>
      <c r="K9" s="226"/>
      <c r="L9" s="226"/>
      <c r="M9" s="226"/>
      <c r="N9" s="226"/>
      <c r="O9" s="226"/>
      <c r="P9" s="226"/>
      <c r="Q9" s="226"/>
      <c r="R9" s="226"/>
      <c r="S9" s="226"/>
      <c r="T9" s="226"/>
      <c r="U9" s="226"/>
      <c r="V9" s="226"/>
      <c r="W9" s="226"/>
      <c r="X9" s="226"/>
      <c r="Y9" s="226"/>
      <c r="Z9" s="226"/>
      <c r="AA9" s="226"/>
    </row>
    <row r="10" spans="1:39" ht="15" customHeight="1">
      <c r="A10" s="226"/>
      <c r="B10" s="226"/>
      <c r="C10" s="226"/>
      <c r="D10" s="226"/>
      <c r="E10" s="226"/>
      <c r="F10" s="226"/>
      <c r="G10" s="226"/>
      <c r="H10" s="226"/>
      <c r="I10" s="226"/>
      <c r="J10" s="226"/>
      <c r="K10" s="226"/>
      <c r="L10" s="226"/>
      <c r="M10" s="226"/>
      <c r="N10" s="226"/>
      <c r="O10" s="226"/>
      <c r="P10" s="226"/>
      <c r="Q10" s="226"/>
      <c r="R10" s="226"/>
      <c r="S10" s="226"/>
      <c r="T10" s="226"/>
      <c r="U10" s="226"/>
      <c r="V10" s="226"/>
      <c r="W10" s="226"/>
      <c r="X10" s="226"/>
      <c r="Y10" s="226"/>
      <c r="Z10" s="226"/>
      <c r="AA10" s="226"/>
    </row>
    <row r="11" spans="1:39" ht="15" customHeight="1">
      <c r="A11" s="226"/>
      <c r="B11" s="226"/>
      <c r="C11" s="226"/>
      <c r="D11" s="226"/>
      <c r="E11" s="226"/>
      <c r="F11" s="226"/>
      <c r="G11" s="226"/>
      <c r="H11" s="226"/>
      <c r="I11" s="226"/>
      <c r="J11" s="226"/>
      <c r="K11" s="226"/>
      <c r="L11" s="226"/>
      <c r="M11" s="226"/>
      <c r="N11" s="226"/>
      <c r="O11" s="226"/>
      <c r="P11" s="226"/>
      <c r="Q11" s="226"/>
      <c r="R11" s="226"/>
      <c r="S11" s="226"/>
      <c r="T11" s="226"/>
      <c r="U11" s="226"/>
      <c r="V11" s="226"/>
      <c r="W11" s="226"/>
      <c r="X11" s="226"/>
      <c r="Y11" s="226"/>
      <c r="Z11" s="226"/>
      <c r="AA11" s="226"/>
    </row>
    <row r="12" spans="1:39" ht="15" customHeight="1">
      <c r="A12" s="226"/>
      <c r="B12" s="226"/>
      <c r="C12" s="226"/>
      <c r="D12" s="226"/>
      <c r="E12" s="226"/>
      <c r="F12" s="226"/>
      <c r="G12" s="226"/>
      <c r="H12" s="226"/>
      <c r="I12" s="226"/>
      <c r="J12" s="226"/>
      <c r="K12" s="226"/>
      <c r="L12" s="226"/>
      <c r="M12" s="226"/>
      <c r="N12" s="226"/>
      <c r="O12" s="226"/>
      <c r="P12" s="226"/>
      <c r="Q12" s="226"/>
      <c r="R12" s="226"/>
      <c r="S12" s="226"/>
      <c r="T12" s="226"/>
      <c r="U12" s="226"/>
      <c r="V12" s="226"/>
      <c r="W12" s="226"/>
      <c r="X12" s="226"/>
      <c r="Y12" s="226"/>
      <c r="Z12" s="226"/>
      <c r="AA12" s="226"/>
    </row>
    <row r="13" spans="1:39" ht="15" customHeight="1">
      <c r="A13" s="226"/>
      <c r="B13" s="226"/>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A13" s="226"/>
    </row>
    <row r="14" spans="1:39" ht="15" customHeight="1">
      <c r="A14" s="226"/>
      <c r="B14" s="226"/>
      <c r="C14" s="226"/>
      <c r="D14" s="226"/>
      <c r="E14" s="226"/>
      <c r="F14" s="226"/>
      <c r="G14" s="226"/>
      <c r="H14" s="226"/>
      <c r="I14" s="226"/>
      <c r="J14" s="226"/>
      <c r="K14" s="226"/>
      <c r="L14" s="226"/>
      <c r="M14" s="226"/>
      <c r="N14" s="226"/>
      <c r="O14" s="226"/>
      <c r="P14" s="226"/>
      <c r="Q14" s="226"/>
      <c r="R14" s="226"/>
      <c r="S14" s="226"/>
      <c r="T14" s="226"/>
      <c r="U14" s="226"/>
      <c r="V14" s="226"/>
      <c r="W14" s="226"/>
      <c r="X14" s="226"/>
      <c r="Y14" s="226"/>
      <c r="Z14" s="226"/>
      <c r="AA14" s="226"/>
    </row>
    <row r="15" spans="1:39" ht="15" customHeight="1">
      <c r="A15" s="226"/>
      <c r="B15" s="226"/>
      <c r="C15" s="226"/>
      <c r="D15" s="226"/>
      <c r="E15" s="226"/>
      <c r="F15" s="226"/>
      <c r="G15" s="226"/>
      <c r="H15" s="226"/>
      <c r="I15" s="226"/>
      <c r="J15" s="226"/>
      <c r="K15" s="226"/>
      <c r="L15" s="226"/>
      <c r="M15" s="226"/>
      <c r="N15" s="226"/>
      <c r="O15" s="226"/>
      <c r="P15" s="226"/>
      <c r="Q15" s="226"/>
      <c r="R15" s="226"/>
      <c r="S15" s="226"/>
      <c r="T15" s="226"/>
      <c r="U15" s="226"/>
      <c r="V15" s="226"/>
      <c r="W15" s="226"/>
      <c r="X15" s="226"/>
      <c r="Y15" s="226"/>
      <c r="Z15" s="226"/>
      <c r="AA15" s="226"/>
    </row>
    <row r="16" spans="1:39" ht="15" customHeight="1">
      <c r="A16" s="226"/>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C16" s="93"/>
      <c r="AD16" s="93"/>
      <c r="AE16" s="93"/>
      <c r="AF16" s="93"/>
      <c r="AG16" s="93"/>
      <c r="AH16" s="93"/>
      <c r="AI16" s="93"/>
      <c r="AJ16" s="93"/>
      <c r="AK16" s="93"/>
      <c r="AL16" s="93"/>
      <c r="AM16" s="93"/>
    </row>
    <row r="17" spans="1:39" ht="15" customHeight="1">
      <c r="A17" s="226"/>
      <c r="B17" s="226"/>
      <c r="C17" s="226"/>
      <c r="D17" s="226"/>
      <c r="E17" s="226"/>
      <c r="F17" s="226"/>
      <c r="G17" s="226"/>
      <c r="H17" s="226"/>
      <c r="I17" s="226"/>
      <c r="J17" s="226"/>
      <c r="K17" s="226"/>
      <c r="L17" s="226"/>
      <c r="M17" s="226"/>
      <c r="N17" s="226"/>
      <c r="O17" s="226"/>
      <c r="P17" s="226"/>
      <c r="Q17" s="226"/>
      <c r="R17" s="226"/>
      <c r="S17" s="226"/>
      <c r="T17" s="226"/>
      <c r="U17" s="226"/>
      <c r="V17" s="226"/>
      <c r="W17" s="226"/>
      <c r="X17" s="226"/>
      <c r="Y17" s="226"/>
      <c r="Z17" s="226"/>
      <c r="AA17" s="226"/>
      <c r="AC17" s="93"/>
      <c r="AD17" s="93"/>
      <c r="AE17" s="93"/>
      <c r="AF17" s="93"/>
      <c r="AG17" s="93"/>
      <c r="AH17" s="93"/>
      <c r="AI17" s="93"/>
      <c r="AJ17" s="93"/>
      <c r="AK17" s="93"/>
      <c r="AL17" s="93"/>
      <c r="AM17" s="93"/>
    </row>
    <row r="18" spans="1:39" ht="15" customHeight="1">
      <c r="A18" s="226"/>
      <c r="B18" s="226"/>
      <c r="C18" s="226"/>
      <c r="D18" s="226"/>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C18" s="93"/>
      <c r="AD18" s="93"/>
      <c r="AE18" s="93"/>
      <c r="AF18" s="93"/>
      <c r="AG18" s="93"/>
      <c r="AH18" s="93"/>
      <c r="AI18" s="93"/>
      <c r="AJ18" s="93"/>
      <c r="AK18" s="93"/>
      <c r="AL18" s="93"/>
      <c r="AM18" s="93"/>
    </row>
    <row r="19" spans="1:39" ht="15" customHeight="1">
      <c r="A19" s="226"/>
      <c r="B19" s="226"/>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C19" s="93"/>
      <c r="AD19" s="93"/>
      <c r="AE19" s="93"/>
      <c r="AF19" s="93"/>
      <c r="AG19" s="93"/>
      <c r="AH19" s="93"/>
      <c r="AI19" s="93"/>
      <c r="AJ19" s="93"/>
      <c r="AK19" s="93"/>
      <c r="AL19" s="93"/>
      <c r="AM19" s="93"/>
    </row>
    <row r="20" spans="1:39" ht="15" customHeight="1">
      <c r="A20" s="226"/>
      <c r="B20" s="226"/>
      <c r="C20" s="226"/>
      <c r="D20" s="226"/>
      <c r="E20" s="226"/>
      <c r="F20" s="226"/>
      <c r="G20" s="226"/>
      <c r="H20" s="226"/>
      <c r="I20" s="226"/>
      <c r="J20" s="226"/>
      <c r="K20" s="226"/>
      <c r="L20" s="226"/>
      <c r="M20" s="226"/>
      <c r="N20" s="226"/>
      <c r="O20" s="226"/>
      <c r="P20" s="226"/>
      <c r="Q20" s="226"/>
      <c r="R20" s="226"/>
      <c r="S20" s="226"/>
      <c r="T20" s="226"/>
      <c r="U20" s="226"/>
      <c r="V20" s="226"/>
      <c r="W20" s="226"/>
      <c r="X20" s="226"/>
      <c r="Y20" s="226"/>
      <c r="Z20" s="226"/>
      <c r="AA20" s="226"/>
      <c r="AC20" s="93"/>
      <c r="AD20" s="93"/>
      <c r="AE20" s="93"/>
      <c r="AF20" s="93"/>
      <c r="AG20" s="93"/>
      <c r="AH20" s="93"/>
      <c r="AI20" s="93"/>
      <c r="AJ20" s="93"/>
      <c r="AK20" s="93"/>
      <c r="AL20" s="93"/>
      <c r="AM20" s="93"/>
    </row>
    <row r="21" spans="1:39" ht="15" customHeight="1">
      <c r="A21" s="226"/>
      <c r="B21" s="226"/>
      <c r="C21" s="226"/>
      <c r="D21" s="226"/>
      <c r="E21" s="226"/>
      <c r="F21" s="226"/>
      <c r="G21" s="226"/>
      <c r="H21" s="226"/>
      <c r="I21" s="226"/>
      <c r="J21" s="226"/>
      <c r="K21" s="226"/>
      <c r="L21" s="226"/>
      <c r="M21" s="226"/>
      <c r="N21" s="226"/>
      <c r="O21" s="226"/>
      <c r="P21" s="226"/>
      <c r="Q21" s="226"/>
      <c r="R21" s="226"/>
      <c r="S21" s="226"/>
      <c r="T21" s="226"/>
      <c r="U21" s="226"/>
      <c r="V21" s="226"/>
      <c r="W21" s="226"/>
      <c r="X21" s="226"/>
      <c r="Y21" s="226"/>
      <c r="Z21" s="226"/>
      <c r="AA21" s="226"/>
      <c r="AC21" s="93"/>
      <c r="AD21" s="93"/>
      <c r="AE21" s="93"/>
      <c r="AF21" s="93"/>
      <c r="AG21" s="93"/>
      <c r="AH21" s="93"/>
      <c r="AI21" s="93"/>
      <c r="AJ21" s="93"/>
      <c r="AK21" s="93"/>
      <c r="AL21" s="93"/>
      <c r="AM21" s="93"/>
    </row>
    <row r="22" spans="1:39" ht="15" customHeight="1">
      <c r="A22" s="226"/>
      <c r="B22" s="226"/>
      <c r="C22" s="226"/>
      <c r="D22" s="226"/>
      <c r="E22" s="226"/>
      <c r="F22" s="226"/>
      <c r="G22" s="226"/>
      <c r="H22" s="226"/>
      <c r="I22" s="226"/>
      <c r="J22" s="226"/>
      <c r="K22" s="226"/>
      <c r="L22" s="226"/>
      <c r="M22" s="226"/>
      <c r="N22" s="226"/>
      <c r="O22" s="226"/>
      <c r="P22" s="226"/>
      <c r="Q22" s="226"/>
      <c r="R22" s="226"/>
      <c r="S22" s="226"/>
      <c r="T22" s="226"/>
      <c r="U22" s="226"/>
      <c r="V22" s="226"/>
      <c r="W22" s="226"/>
      <c r="X22" s="226"/>
      <c r="Y22" s="226"/>
      <c r="Z22" s="226"/>
      <c r="AA22" s="226"/>
      <c r="AC22" s="93"/>
      <c r="AD22" s="93"/>
      <c r="AE22" s="93"/>
      <c r="AF22" s="93"/>
      <c r="AG22" s="93"/>
      <c r="AH22" s="93"/>
      <c r="AI22" s="93"/>
      <c r="AJ22" s="93"/>
      <c r="AK22" s="93"/>
      <c r="AL22" s="93"/>
      <c r="AM22" s="93"/>
    </row>
    <row r="23" spans="1:39" ht="15" customHeight="1">
      <c r="A23" s="226"/>
      <c r="B23" s="226"/>
      <c r="C23" s="226"/>
      <c r="D23" s="226"/>
      <c r="E23" s="226"/>
      <c r="F23" s="226"/>
      <c r="G23" s="226"/>
      <c r="H23" s="226"/>
      <c r="I23" s="226"/>
      <c r="J23" s="226"/>
      <c r="K23" s="226"/>
      <c r="L23" s="226"/>
      <c r="M23" s="226"/>
      <c r="N23" s="226"/>
      <c r="O23" s="226"/>
      <c r="P23" s="226"/>
      <c r="Q23" s="226"/>
      <c r="R23" s="226"/>
      <c r="S23" s="226"/>
      <c r="T23" s="226"/>
      <c r="U23" s="226"/>
      <c r="V23" s="226"/>
      <c r="W23" s="226"/>
      <c r="X23" s="226"/>
      <c r="Y23" s="226"/>
      <c r="Z23" s="226"/>
      <c r="AA23" s="226"/>
      <c r="AC23" s="93"/>
      <c r="AD23" s="93"/>
      <c r="AE23" s="93"/>
      <c r="AF23" s="93"/>
      <c r="AG23" s="93"/>
      <c r="AH23" s="93"/>
      <c r="AI23" s="93"/>
      <c r="AJ23" s="93"/>
      <c r="AK23" s="93"/>
      <c r="AL23" s="93"/>
      <c r="AM23" s="93"/>
    </row>
    <row r="24" spans="1:39" ht="15" customHeight="1">
      <c r="A24" s="226"/>
      <c r="B24" s="226"/>
      <c r="C24" s="226"/>
      <c r="D24" s="226"/>
      <c r="E24" s="226"/>
      <c r="F24" s="226"/>
      <c r="G24" s="226"/>
      <c r="H24" s="226"/>
      <c r="I24" s="226"/>
      <c r="J24" s="226"/>
      <c r="K24" s="226"/>
      <c r="L24" s="226"/>
      <c r="M24" s="226"/>
      <c r="N24" s="226"/>
      <c r="O24" s="226"/>
      <c r="P24" s="226"/>
      <c r="Q24" s="226"/>
      <c r="R24" s="226"/>
      <c r="S24" s="226"/>
      <c r="T24" s="226"/>
      <c r="U24" s="226"/>
      <c r="V24" s="226"/>
      <c r="W24" s="226"/>
      <c r="X24" s="226"/>
      <c r="Y24" s="226"/>
      <c r="Z24" s="226"/>
      <c r="AA24" s="226"/>
      <c r="AC24" s="93"/>
      <c r="AD24" s="93"/>
      <c r="AE24" s="93"/>
      <c r="AF24" s="93"/>
      <c r="AG24" s="93"/>
      <c r="AH24" s="93"/>
      <c r="AI24" s="93"/>
      <c r="AJ24" s="93"/>
      <c r="AK24" s="93"/>
      <c r="AL24" s="93"/>
      <c r="AM24" s="93"/>
    </row>
    <row r="25" spans="1:39" ht="15" customHeight="1">
      <c r="A25" s="226"/>
      <c r="B25" s="226"/>
      <c r="C25" s="226"/>
      <c r="D25" s="226"/>
      <c r="E25" s="226"/>
      <c r="F25" s="226"/>
      <c r="G25" s="226"/>
      <c r="H25" s="226"/>
      <c r="I25" s="226"/>
      <c r="J25" s="226"/>
      <c r="K25" s="226"/>
      <c r="L25" s="226"/>
      <c r="M25" s="226"/>
      <c r="N25" s="226"/>
      <c r="O25" s="226"/>
      <c r="P25" s="226"/>
      <c r="Q25" s="226"/>
      <c r="R25" s="226"/>
      <c r="S25" s="226"/>
      <c r="T25" s="226"/>
      <c r="U25" s="226"/>
      <c r="V25" s="226"/>
      <c r="W25" s="226"/>
      <c r="X25" s="226"/>
      <c r="Y25" s="226"/>
      <c r="Z25" s="226"/>
      <c r="AA25" s="226"/>
      <c r="AC25" s="93"/>
      <c r="AD25" s="93"/>
      <c r="AE25" s="93"/>
      <c r="AF25" s="93"/>
      <c r="AG25" s="93"/>
      <c r="AH25" s="93"/>
      <c r="AI25" s="93"/>
      <c r="AJ25" s="93"/>
      <c r="AK25" s="93"/>
      <c r="AL25" s="93"/>
      <c r="AM25" s="93"/>
    </row>
    <row r="26" spans="1:39" ht="15" customHeight="1">
      <c r="A26" s="226"/>
      <c r="B26" s="226"/>
      <c r="C26" s="226"/>
      <c r="D26" s="226"/>
      <c r="E26" s="226"/>
      <c r="F26" s="226"/>
      <c r="G26" s="226"/>
      <c r="H26" s="226"/>
      <c r="I26" s="226"/>
      <c r="J26" s="226"/>
      <c r="K26" s="226"/>
      <c r="L26" s="226"/>
      <c r="M26" s="226"/>
      <c r="N26" s="226"/>
      <c r="O26" s="226"/>
      <c r="P26" s="226"/>
      <c r="Q26" s="226"/>
      <c r="R26" s="226"/>
      <c r="S26" s="226"/>
      <c r="T26" s="226"/>
      <c r="U26" s="226"/>
      <c r="V26" s="226"/>
      <c r="W26" s="226"/>
      <c r="X26" s="226"/>
      <c r="Y26" s="226"/>
      <c r="Z26" s="226"/>
      <c r="AA26" s="226"/>
    </row>
    <row r="27" spans="1:39" ht="15" customHeight="1">
      <c r="A27" s="226"/>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row>
    <row r="28" spans="1:39" ht="15" customHeight="1">
      <c r="A28" s="226"/>
      <c r="B28" s="226"/>
      <c r="C28" s="226"/>
      <c r="D28" s="226"/>
      <c r="E28" s="226"/>
      <c r="F28" s="226"/>
      <c r="G28" s="226"/>
      <c r="H28" s="226"/>
      <c r="I28" s="226"/>
      <c r="J28" s="226"/>
      <c r="K28" s="226"/>
      <c r="L28" s="226"/>
      <c r="M28" s="226"/>
      <c r="N28" s="226"/>
      <c r="O28" s="226"/>
      <c r="P28" s="226"/>
      <c r="Q28" s="226"/>
      <c r="R28" s="226"/>
      <c r="S28" s="226"/>
      <c r="T28" s="226"/>
      <c r="U28" s="226"/>
      <c r="V28" s="226"/>
      <c r="W28" s="226"/>
      <c r="X28" s="226"/>
      <c r="Y28" s="226"/>
      <c r="Z28" s="226"/>
      <c r="AA28" s="226"/>
    </row>
    <row r="29" spans="1:39" ht="15" customHeight="1">
      <c r="A29" s="226"/>
      <c r="B29" s="226"/>
      <c r="C29" s="226"/>
      <c r="D29" s="226"/>
      <c r="E29" s="226"/>
      <c r="F29" s="226"/>
      <c r="G29" s="226"/>
      <c r="H29" s="226"/>
      <c r="I29" s="226"/>
      <c r="J29" s="226"/>
      <c r="K29" s="226"/>
      <c r="L29" s="226"/>
      <c r="M29" s="226"/>
      <c r="N29" s="226"/>
      <c r="O29" s="226"/>
      <c r="P29" s="226"/>
      <c r="Q29" s="226"/>
      <c r="R29" s="226"/>
      <c r="S29" s="226"/>
      <c r="T29" s="226"/>
      <c r="U29" s="226"/>
      <c r="V29" s="226"/>
      <c r="W29" s="226"/>
      <c r="X29" s="226"/>
      <c r="Y29" s="226"/>
      <c r="Z29" s="226"/>
      <c r="AA29" s="226"/>
      <c r="AC29" s="102"/>
    </row>
    <row r="30" spans="1:39" ht="15" customHeight="1">
      <c r="A30" s="226"/>
      <c r="B30" s="226"/>
      <c r="C30" s="226"/>
      <c r="D30" s="226"/>
      <c r="E30" s="226"/>
      <c r="F30" s="226"/>
      <c r="G30" s="226"/>
      <c r="H30" s="226"/>
      <c r="I30" s="226"/>
      <c r="J30" s="226"/>
      <c r="K30" s="226"/>
      <c r="L30" s="226"/>
      <c r="M30" s="226"/>
      <c r="N30" s="226"/>
      <c r="O30" s="226"/>
      <c r="P30" s="226"/>
      <c r="Q30" s="226"/>
      <c r="R30" s="226"/>
      <c r="S30" s="226"/>
      <c r="T30" s="226"/>
      <c r="U30" s="226"/>
      <c r="V30" s="226"/>
      <c r="W30" s="226"/>
      <c r="X30" s="226"/>
      <c r="Y30" s="226"/>
      <c r="Z30" s="226"/>
      <c r="AA30" s="226"/>
    </row>
    <row r="31" spans="1:39" ht="15" customHeight="1">
      <c r="A31" s="226"/>
      <c r="B31" s="226"/>
      <c r="C31" s="226"/>
      <c r="D31" s="226"/>
      <c r="E31" s="226"/>
      <c r="F31" s="226"/>
      <c r="G31" s="226"/>
      <c r="H31" s="226"/>
      <c r="I31" s="226"/>
      <c r="J31" s="226"/>
      <c r="K31" s="226"/>
      <c r="L31" s="226"/>
      <c r="M31" s="226"/>
      <c r="N31" s="226"/>
      <c r="O31" s="226"/>
      <c r="P31" s="226"/>
      <c r="Q31" s="226"/>
      <c r="R31" s="226"/>
      <c r="S31" s="226"/>
      <c r="T31" s="226"/>
      <c r="U31" s="226"/>
      <c r="V31" s="226"/>
      <c r="W31" s="226"/>
      <c r="X31" s="226"/>
      <c r="Y31" s="226"/>
      <c r="Z31" s="226"/>
      <c r="AA31" s="226"/>
    </row>
    <row r="32" spans="1:39" ht="15" customHeight="1">
      <c r="A32" s="226"/>
      <c r="B32" s="226"/>
      <c r="C32" s="226"/>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row>
    <row r="33" spans="1:27" ht="15" customHeight="1">
      <c r="A33" s="226"/>
      <c r="B33" s="226"/>
      <c r="C33" s="226"/>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row>
    <row r="34" spans="1:27" ht="15" customHeight="1">
      <c r="A34" s="226"/>
      <c r="B34" s="226"/>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row>
    <row r="35" spans="1:27" ht="20.25" customHeight="1">
      <c r="A35" s="227" t="s">
        <v>39</v>
      </c>
      <c r="B35" s="227"/>
      <c r="C35" s="227"/>
      <c r="D35" s="227"/>
      <c r="E35" s="227"/>
      <c r="F35" s="227"/>
      <c r="G35" s="227"/>
      <c r="H35" s="227"/>
      <c r="I35" s="227"/>
      <c r="J35" s="227"/>
      <c r="K35" s="227"/>
      <c r="L35" s="227"/>
      <c r="M35" s="228" t="s">
        <v>216</v>
      </c>
      <c r="N35" s="228"/>
      <c r="O35" s="228"/>
      <c r="P35" s="228"/>
      <c r="Q35" s="228"/>
      <c r="R35" s="228"/>
      <c r="S35" s="228"/>
      <c r="T35" s="228"/>
      <c r="U35" s="228"/>
      <c r="V35" s="228"/>
      <c r="W35" s="228"/>
      <c r="X35" s="228"/>
      <c r="Y35" s="228"/>
      <c r="Z35" s="228"/>
      <c r="AA35" s="228"/>
    </row>
    <row r="36" spans="1:27" ht="20.25" customHeight="1">
      <c r="A36" s="219" t="s">
        <v>244</v>
      </c>
      <c r="B36" s="219"/>
      <c r="C36" s="219"/>
      <c r="D36" s="219"/>
      <c r="E36" s="219"/>
      <c r="F36" s="219"/>
      <c r="G36" s="219"/>
      <c r="H36" s="219"/>
      <c r="I36" s="219"/>
      <c r="J36" s="219"/>
      <c r="K36" s="219"/>
      <c r="L36" s="219"/>
      <c r="M36" s="219"/>
      <c r="N36" s="219"/>
      <c r="O36" s="219"/>
      <c r="P36" s="219"/>
      <c r="Q36" s="219"/>
      <c r="R36" s="219"/>
      <c r="S36" s="219"/>
      <c r="T36" s="219"/>
      <c r="U36" s="219"/>
      <c r="V36" s="219"/>
      <c r="W36" s="219"/>
      <c r="X36" s="219"/>
      <c r="Y36" s="219"/>
      <c r="Z36" s="219"/>
      <c r="AA36" s="219"/>
    </row>
    <row r="37" spans="1:27" ht="15" customHeight="1"/>
    <row r="38" spans="1:27" ht="18.75">
      <c r="A38" s="218" t="s">
        <v>40</v>
      </c>
      <c r="B38" s="218"/>
      <c r="C38" s="218"/>
      <c r="D38" s="218"/>
      <c r="E38" s="218"/>
      <c r="F38" s="218"/>
      <c r="G38" s="218"/>
      <c r="H38" s="218"/>
      <c r="I38" s="218"/>
      <c r="J38" s="218"/>
      <c r="K38" s="218"/>
      <c r="L38" s="218"/>
      <c r="M38" s="218"/>
      <c r="N38" s="218"/>
      <c r="O38" s="218"/>
      <c r="P38" s="218"/>
      <c r="Q38" s="218"/>
      <c r="R38" s="218"/>
      <c r="S38" s="218"/>
      <c r="T38" s="218"/>
      <c r="U38" s="218"/>
      <c r="V38" s="218"/>
      <c r="W38" s="218"/>
      <c r="X38" s="218"/>
      <c r="Y38" s="218"/>
      <c r="Z38" s="218"/>
      <c r="AA38" s="218"/>
    </row>
    <row r="39" spans="1:27" ht="15" customHeight="1">
      <c r="A39" s="26"/>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row>
    <row r="40" spans="1:27" ht="15" customHeight="1">
      <c r="A40" s="26"/>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row>
    <row r="41" spans="1:27" ht="21">
      <c r="A41" s="26"/>
      <c r="B41" s="217" t="s">
        <v>34</v>
      </c>
      <c r="C41" s="217"/>
      <c r="D41" s="217"/>
      <c r="E41" s="217"/>
      <c r="F41" s="26"/>
      <c r="H41" s="217"/>
      <c r="I41" s="217"/>
      <c r="J41" s="217"/>
      <c r="K41" s="26"/>
      <c r="P41" s="217"/>
      <c r="Q41" s="217"/>
      <c r="R41" s="217"/>
      <c r="V41" s="217" t="s">
        <v>116</v>
      </c>
      <c r="W41" s="217"/>
      <c r="X41" s="217"/>
      <c r="Y41" s="26"/>
      <c r="Z41" s="26"/>
      <c r="AA41" s="26"/>
    </row>
    <row r="42" spans="1:27" ht="15" customHeight="1">
      <c r="A42" s="26"/>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row>
    <row r="43" spans="1:27" ht="21">
      <c r="A43" s="26"/>
      <c r="B43" s="217" t="s">
        <v>35</v>
      </c>
      <c r="C43" s="217"/>
      <c r="D43" s="217"/>
      <c r="E43" s="217"/>
      <c r="F43" s="217"/>
      <c r="G43" s="217"/>
      <c r="H43" s="217"/>
      <c r="I43" s="217"/>
      <c r="J43" s="217"/>
      <c r="K43" s="217"/>
      <c r="L43" s="71"/>
      <c r="Q43" s="217"/>
      <c r="R43" s="217"/>
      <c r="S43" s="217"/>
      <c r="T43" s="217"/>
      <c r="U43" s="217"/>
      <c r="V43" s="217"/>
      <c r="W43" s="217"/>
      <c r="Z43" s="26"/>
      <c r="AA43" s="26"/>
    </row>
    <row r="44" spans="1:27" ht="15" customHeight="1">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row>
    <row r="45" spans="1:27" ht="15" customHeight="1">
      <c r="A45" s="26"/>
      <c r="C45" s="26"/>
      <c r="D45" s="26"/>
      <c r="E45" s="26"/>
      <c r="F45" s="26"/>
      <c r="G45" s="26"/>
      <c r="H45" s="26"/>
      <c r="I45" s="26"/>
      <c r="J45" s="26"/>
      <c r="K45" s="26"/>
      <c r="L45" s="26"/>
      <c r="T45" s="26"/>
      <c r="U45" s="26"/>
      <c r="V45" s="26"/>
      <c r="W45" s="26"/>
      <c r="X45" s="26"/>
      <c r="Y45" s="26"/>
      <c r="Z45" s="26"/>
      <c r="AA45" s="26"/>
    </row>
    <row r="46" spans="1:27" ht="15" customHeight="1">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row>
    <row r="47" spans="1:27" ht="15" customHeight="1">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row>
    <row r="48" spans="1:27" ht="15" customHeight="1" thickBot="1"/>
    <row r="49" spans="1:27" ht="15" customHeight="1">
      <c r="A49" s="211" t="s">
        <v>217</v>
      </c>
      <c r="B49" s="212"/>
      <c r="C49" s="212"/>
      <c r="D49" s="212"/>
      <c r="E49" s="212"/>
      <c r="F49" s="212"/>
      <c r="G49" s="212"/>
      <c r="H49" s="212"/>
      <c r="I49" s="212"/>
      <c r="J49" s="212"/>
      <c r="K49" s="212"/>
      <c r="L49" s="212"/>
      <c r="M49" s="212"/>
      <c r="N49" s="212"/>
      <c r="O49" s="212"/>
      <c r="P49" s="212"/>
      <c r="Q49" s="212"/>
      <c r="R49" s="212"/>
      <c r="S49" s="212"/>
      <c r="T49" s="212"/>
      <c r="U49" s="212"/>
      <c r="V49" s="212"/>
      <c r="W49" s="212"/>
      <c r="X49" s="212"/>
      <c r="Y49" s="212"/>
      <c r="Z49" s="212"/>
      <c r="AA49" s="213"/>
    </row>
    <row r="50" spans="1:27" ht="15" customHeight="1">
      <c r="A50" s="214"/>
      <c r="B50" s="215"/>
      <c r="C50" s="215"/>
      <c r="D50" s="215"/>
      <c r="E50" s="215"/>
      <c r="F50" s="215"/>
      <c r="G50" s="215"/>
      <c r="H50" s="215"/>
      <c r="I50" s="215"/>
      <c r="J50" s="215"/>
      <c r="K50" s="215"/>
      <c r="L50" s="215"/>
      <c r="M50" s="215"/>
      <c r="N50" s="215"/>
      <c r="O50" s="215"/>
      <c r="P50" s="215"/>
      <c r="Q50" s="215"/>
      <c r="R50" s="215"/>
      <c r="S50" s="215"/>
      <c r="T50" s="215"/>
      <c r="U50" s="215"/>
      <c r="V50" s="215"/>
      <c r="W50" s="215"/>
      <c r="X50" s="215"/>
      <c r="Y50" s="215"/>
      <c r="Z50" s="215"/>
      <c r="AA50" s="216"/>
    </row>
    <row r="51" spans="1:27" ht="15" customHeight="1">
      <c r="A51" s="214"/>
      <c r="B51" s="215"/>
      <c r="C51" s="215"/>
      <c r="D51" s="215"/>
      <c r="E51" s="215"/>
      <c r="F51" s="215"/>
      <c r="G51" s="215"/>
      <c r="H51" s="215"/>
      <c r="I51" s="215"/>
      <c r="J51" s="215"/>
      <c r="K51" s="215"/>
      <c r="L51" s="215"/>
      <c r="M51" s="215"/>
      <c r="N51" s="215"/>
      <c r="O51" s="215"/>
      <c r="P51" s="215"/>
      <c r="Q51" s="215"/>
      <c r="R51" s="215"/>
      <c r="S51" s="215"/>
      <c r="T51" s="215"/>
      <c r="U51" s="215"/>
      <c r="V51" s="215"/>
      <c r="W51" s="215"/>
      <c r="X51" s="215"/>
      <c r="Y51" s="215"/>
      <c r="Z51" s="215"/>
      <c r="AA51" s="216"/>
    </row>
    <row r="52" spans="1:27" ht="15" customHeight="1">
      <c r="A52" s="90"/>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2"/>
    </row>
    <row r="53" spans="1:27" ht="20.25" customHeight="1" thickBot="1">
      <c r="A53" s="220" t="s">
        <v>39</v>
      </c>
      <c r="B53" s="221"/>
      <c r="C53" s="221"/>
      <c r="D53" s="221"/>
      <c r="E53" s="221"/>
      <c r="F53" s="221"/>
      <c r="G53" s="221"/>
      <c r="H53" s="221"/>
      <c r="I53" s="221"/>
      <c r="J53" s="221"/>
      <c r="K53" s="221"/>
      <c r="L53" s="221"/>
      <c r="M53" s="222" t="s">
        <v>216</v>
      </c>
      <c r="N53" s="222"/>
      <c r="O53" s="222"/>
      <c r="P53" s="222"/>
      <c r="Q53" s="222"/>
      <c r="R53" s="222"/>
      <c r="S53" s="222"/>
      <c r="T53" s="222"/>
      <c r="U53" s="222"/>
      <c r="V53" s="222"/>
      <c r="W53" s="222"/>
      <c r="X53" s="222"/>
      <c r="Y53" s="222"/>
      <c r="Z53" s="222"/>
      <c r="AA53" s="223"/>
    </row>
    <row r="54" spans="1:27" ht="15" customHeight="1"/>
    <row r="55" spans="1:27" ht="15" customHeight="1"/>
    <row r="56" spans="1:27" ht="15" customHeight="1"/>
    <row r="57" spans="1:27" ht="21">
      <c r="C57" s="217" t="s">
        <v>176</v>
      </c>
      <c r="D57" s="217"/>
      <c r="E57" s="217"/>
      <c r="F57" s="217"/>
      <c r="G57" s="217"/>
      <c r="H57" s="217"/>
    </row>
    <row r="58" spans="1:27" ht="15" customHeight="1"/>
  </sheetData>
  <mergeCells count="17">
    <mergeCell ref="A3:AA6"/>
    <mergeCell ref="J7:R7"/>
    <mergeCell ref="B43:K43"/>
    <mergeCell ref="P41:R41"/>
    <mergeCell ref="H41:J41"/>
    <mergeCell ref="B41:E41"/>
    <mergeCell ref="A9:AA34"/>
    <mergeCell ref="A35:L35"/>
    <mergeCell ref="M35:AA35"/>
    <mergeCell ref="Q43:W43"/>
    <mergeCell ref="A49:AA51"/>
    <mergeCell ref="V41:X41"/>
    <mergeCell ref="A38:AA38"/>
    <mergeCell ref="A36:AA36"/>
    <mergeCell ref="C57:H57"/>
    <mergeCell ref="A53:L53"/>
    <mergeCell ref="M53:AA53"/>
  </mergeCells>
  <phoneticPr fontId="2"/>
  <dataValidations count="1">
    <dataValidation type="list" allowBlank="1" showInputMessage="1" showErrorMessage="1" sqref="AD2" xr:uid="{00000000-0002-0000-0000-000000000000}">
      <formula1>"電子交付,紙交付"</formula1>
    </dataValidation>
  </dataValidations>
  <hyperlinks>
    <hyperlink ref="M35" r:id="rId1" xr:uid="{00000000-0004-0000-0000-000000000000}"/>
    <hyperlink ref="B41" location="第一面!A1" display="申請書" xr:uid="{00000000-0004-0000-0000-000001000000}"/>
    <hyperlink ref="B43" location="連絡先!A1" display="事前連絡先記入シート" xr:uid="{00000000-0004-0000-0000-000002000000}"/>
    <hyperlink ref="V41" location="工第一面!A1" display="工事届" xr:uid="{00000000-0004-0000-0000-000003000000}"/>
    <hyperlink ref="V41:X41" location="委任状!A1" display="委任状" xr:uid="{00000000-0004-0000-0000-000004000000}"/>
    <hyperlink ref="C57" location="第一面!A1" display="申請書" xr:uid="{00000000-0004-0000-0000-000005000000}"/>
    <hyperlink ref="C57:F57" location="建築物データ!A1" display="建築物データ" xr:uid="{00000000-0004-0000-0000-000006000000}"/>
    <hyperlink ref="M53" r:id="rId2" xr:uid="{00000000-0004-0000-0000-000007000000}"/>
  </hyperlinks>
  <printOptions horizontalCentered="1" verticalCentered="1"/>
  <pageMargins left="0.70866141732283472" right="0.70866141732283472" top="0.74803149606299213" bottom="0.74803149606299213" header="0.31496062992125984" footer="0.31496062992125984"/>
  <pageSetup paperSize="9" scale="97"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D5:D38"/>
  <sheetViews>
    <sheetView topLeftCell="B1" workbookViewId="0">
      <selection activeCell="D12" sqref="D12"/>
    </sheetView>
  </sheetViews>
  <sheetFormatPr defaultRowHeight="13.5"/>
  <cols>
    <col min="4" max="4" width="11.625" bestFit="1" customWidth="1"/>
  </cols>
  <sheetData>
    <row r="5" spans="4:4" ht="42">
      <c r="D5" s="81" t="s">
        <v>175</v>
      </c>
    </row>
    <row r="10" spans="4:4">
      <c r="D10" t="s">
        <v>252</v>
      </c>
    </row>
    <row r="12" spans="4:4">
      <c r="D12" s="98"/>
    </row>
    <row r="13" spans="4:4">
      <c r="D13" s="97"/>
    </row>
    <row r="14" spans="4:4">
      <c r="D14" s="97"/>
    </row>
    <row r="15" spans="4:4">
      <c r="D15" s="97"/>
    </row>
    <row r="16" spans="4:4">
      <c r="D16" s="97"/>
    </row>
    <row r="17" spans="4:4">
      <c r="D17" s="97"/>
    </row>
    <row r="18" spans="4:4">
      <c r="D18" s="97"/>
    </row>
    <row r="19" spans="4:4">
      <c r="D19" s="97"/>
    </row>
    <row r="20" spans="4:4">
      <c r="D20" s="97"/>
    </row>
    <row r="21" spans="4:4">
      <c r="D21" s="97"/>
    </row>
    <row r="22" spans="4:4">
      <c r="D22" s="97"/>
    </row>
    <row r="23" spans="4:4">
      <c r="D23" s="97"/>
    </row>
    <row r="24" spans="4:4">
      <c r="D24" s="97"/>
    </row>
    <row r="25" spans="4:4">
      <c r="D25" s="97"/>
    </row>
    <row r="26" spans="4:4">
      <c r="D26" s="71"/>
    </row>
    <row r="27" spans="4:4">
      <c r="D27" s="71"/>
    </row>
    <row r="28" spans="4:4">
      <c r="D28" s="71"/>
    </row>
    <row r="29" spans="4:4">
      <c r="D29" s="71"/>
    </row>
    <row r="30" spans="4:4">
      <c r="D30" s="71"/>
    </row>
    <row r="31" spans="4:4">
      <c r="D31" s="71"/>
    </row>
    <row r="32" spans="4:4">
      <c r="D32" s="71"/>
    </row>
    <row r="33" spans="4:4">
      <c r="D33" s="71"/>
    </row>
    <row r="34" spans="4:4">
      <c r="D34" s="71"/>
    </row>
    <row r="36" spans="4:4">
      <c r="D36" s="71"/>
    </row>
    <row r="37" spans="4:4">
      <c r="D37" s="71"/>
    </row>
    <row r="38" spans="4:4">
      <c r="D38" s="71"/>
    </row>
  </sheetData>
  <phoneticPr fontId="2"/>
  <pageMargins left="0.7" right="0.7" top="0.75" bottom="0.75" header="0.3" footer="0.3"/>
  <pageSetup paperSize="0" orientation="portrait" horizontalDpi="0" verticalDpi="0" copies="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1" tint="0.34998626667073579"/>
  </sheetPr>
  <dimension ref="A1:IT55"/>
  <sheetViews>
    <sheetView workbookViewId="0">
      <selection activeCell="G10" sqref="G10"/>
    </sheetView>
  </sheetViews>
  <sheetFormatPr defaultRowHeight="13.5"/>
  <cols>
    <col min="1" max="3" width="16.375" bestFit="1" customWidth="1"/>
    <col min="4" max="4" width="20.75" bestFit="1" customWidth="1"/>
    <col min="5" max="5" width="16.375" bestFit="1" customWidth="1"/>
    <col min="6" max="6" width="14.125" bestFit="1" customWidth="1"/>
    <col min="7" max="7" width="11.875" bestFit="1" customWidth="1"/>
    <col min="8" max="12" width="14.125" bestFit="1" customWidth="1"/>
    <col min="13" max="13" width="18.625" bestFit="1" customWidth="1"/>
    <col min="14" max="14" width="23" bestFit="1" customWidth="1"/>
    <col min="15" max="16" width="30.125" bestFit="1" customWidth="1"/>
    <col min="17" max="18" width="21" bestFit="1" customWidth="1"/>
    <col min="19" max="19" width="18.75" bestFit="1" customWidth="1"/>
    <col min="20" max="20" width="21" bestFit="1" customWidth="1"/>
    <col min="21" max="21" width="14.125" bestFit="1" customWidth="1"/>
    <col min="22" max="22" width="18.625" bestFit="1" customWidth="1"/>
    <col min="23" max="23" width="18.875" bestFit="1" customWidth="1"/>
    <col min="24" max="24" width="14.125" bestFit="1" customWidth="1"/>
    <col min="25" max="25" width="18.875" bestFit="1" customWidth="1"/>
    <col min="26" max="26" width="11.875" bestFit="1" customWidth="1"/>
    <col min="27" max="27" width="16.5" bestFit="1" customWidth="1"/>
    <col min="28" max="29" width="14.125" bestFit="1" customWidth="1"/>
    <col min="30" max="30" width="20.875" bestFit="1" customWidth="1"/>
    <col min="31" max="32" width="20.125" bestFit="1" customWidth="1"/>
    <col min="33" max="33" width="23" bestFit="1" customWidth="1"/>
    <col min="34" max="34" width="23.125" bestFit="1" customWidth="1"/>
    <col min="35" max="36" width="26.75" bestFit="1" customWidth="1"/>
    <col min="37" max="38" width="29.625" bestFit="1" customWidth="1"/>
    <col min="39" max="39" width="25.25" bestFit="1" customWidth="1"/>
    <col min="40" max="40" width="16.375" bestFit="1" customWidth="1"/>
    <col min="41" max="41" width="20.75" bestFit="1" customWidth="1"/>
    <col min="42" max="42" width="26" bestFit="1" customWidth="1"/>
    <col min="43" max="43" width="23" bestFit="1" customWidth="1"/>
    <col min="44" max="44" width="29.625" bestFit="1" customWidth="1"/>
    <col min="45" max="45" width="31.875" bestFit="1" customWidth="1"/>
    <col min="46" max="46" width="20.75" bestFit="1" customWidth="1"/>
    <col min="47" max="51" width="16.375" bestFit="1" customWidth="1"/>
    <col min="52" max="52" width="7.75" bestFit="1" customWidth="1"/>
    <col min="53" max="53" width="11.875" bestFit="1" customWidth="1"/>
    <col min="54" max="54" width="16.375" bestFit="1" customWidth="1"/>
    <col min="55" max="55" width="20.75" bestFit="1" customWidth="1"/>
    <col min="56" max="56" width="16.375" bestFit="1" customWidth="1"/>
    <col min="57" max="57" width="20.75" bestFit="1" customWidth="1"/>
    <col min="58" max="58" width="16.375" bestFit="1" customWidth="1"/>
    <col min="59" max="59" width="20.75" bestFit="1" customWidth="1"/>
    <col min="60" max="60" width="16.375" bestFit="1" customWidth="1"/>
    <col min="61" max="61" width="20.75" bestFit="1" customWidth="1"/>
    <col min="62" max="62" width="16.375" bestFit="1" customWidth="1"/>
    <col min="63" max="63" width="20.75" bestFit="1" customWidth="1"/>
    <col min="64" max="64" width="14.125" bestFit="1" customWidth="1"/>
    <col min="65" max="65" width="18.625" bestFit="1" customWidth="1"/>
    <col min="66" max="66" width="16.375" bestFit="1" customWidth="1"/>
    <col min="67" max="67" width="20.75" bestFit="1" customWidth="1"/>
    <col min="68" max="68" width="16.375" bestFit="1" customWidth="1"/>
    <col min="69" max="69" width="20.75" bestFit="1" customWidth="1"/>
    <col min="70" max="75" width="23" bestFit="1" customWidth="1"/>
    <col min="76" max="77" width="18.625" bestFit="1" customWidth="1"/>
    <col min="78" max="78" width="7.75" bestFit="1" customWidth="1"/>
    <col min="79" max="79" width="11.875" bestFit="1" customWidth="1"/>
    <col min="80" max="80" width="7.75" bestFit="1" customWidth="1"/>
    <col min="81" max="82" width="11.875" bestFit="1" customWidth="1"/>
    <col min="83" max="83" width="16.375" bestFit="1" customWidth="1"/>
    <col min="84" max="84" width="17.875" bestFit="1" customWidth="1"/>
    <col min="85" max="85" width="22.25" bestFit="1" customWidth="1"/>
    <col min="86" max="86" width="7.75" bestFit="1" customWidth="1"/>
    <col min="87" max="89" width="11.875" bestFit="1" customWidth="1"/>
    <col min="90" max="90" width="16.375" bestFit="1" customWidth="1"/>
    <col min="91" max="93" width="11.875" bestFit="1" customWidth="1"/>
    <col min="94" max="94" width="14.125" bestFit="1" customWidth="1"/>
    <col min="95" max="95" width="11.875" bestFit="1" customWidth="1"/>
    <col min="96" max="96" width="16.375" bestFit="1" customWidth="1"/>
    <col min="97" max="97" width="18.625" bestFit="1" customWidth="1"/>
    <col min="98" max="98" width="7.75" bestFit="1" customWidth="1"/>
    <col min="99" max="99" width="14.25" bestFit="1" customWidth="1"/>
    <col min="100" max="101" width="13.375" bestFit="1" customWidth="1"/>
    <col min="102" max="102" width="16.375" bestFit="1" customWidth="1"/>
    <col min="103" max="103" width="16.5" bestFit="1" customWidth="1"/>
    <col min="104" max="105" width="20.125" bestFit="1" customWidth="1"/>
    <col min="106" max="107" width="23" bestFit="1" customWidth="1"/>
    <col min="108" max="108" width="18.625" bestFit="1" customWidth="1"/>
    <col min="109" max="109" width="9.25" bestFit="1" customWidth="1"/>
    <col min="110" max="110" width="7.25" bestFit="1" customWidth="1"/>
    <col min="111" max="111" width="9.75" bestFit="1" customWidth="1"/>
    <col min="112" max="115" width="11.875" bestFit="1" customWidth="1"/>
    <col min="116" max="117" width="16.375" bestFit="1" customWidth="1"/>
    <col min="118" max="118" width="11.25" bestFit="1" customWidth="1"/>
    <col min="119" max="120" width="15" bestFit="1" customWidth="1"/>
    <col min="121" max="121" width="17.875" bestFit="1" customWidth="1"/>
    <col min="122" max="122" width="13.375" bestFit="1" customWidth="1"/>
    <col min="123" max="123" width="17.875" bestFit="1" customWidth="1"/>
    <col min="124" max="124" width="5.75" bestFit="1" customWidth="1"/>
    <col min="125" max="126" width="9.75" bestFit="1" customWidth="1"/>
    <col min="127" max="127" width="7.75" bestFit="1" customWidth="1"/>
    <col min="128" max="128" width="9.75" bestFit="1" customWidth="1"/>
    <col min="129" max="129" width="59.375" bestFit="1" customWidth="1"/>
    <col min="130" max="130" width="45.5" bestFit="1" customWidth="1"/>
    <col min="131" max="131" width="27.625" bestFit="1" customWidth="1"/>
    <col min="132" max="132" width="11.875" bestFit="1" customWidth="1"/>
    <col min="133" max="136" width="14.125" bestFit="1" customWidth="1"/>
    <col min="137" max="137" width="15.625" bestFit="1" customWidth="1"/>
    <col min="138" max="138" width="14.125" bestFit="1" customWidth="1"/>
    <col min="139" max="140" width="19.625" bestFit="1" customWidth="1"/>
    <col min="141" max="141" width="21.875" bestFit="1" customWidth="1"/>
    <col min="142" max="142" width="19.375" bestFit="1" customWidth="1"/>
    <col min="143" max="143" width="16.375" bestFit="1" customWidth="1"/>
    <col min="144" max="144" width="23" bestFit="1" customWidth="1"/>
    <col min="145" max="146" width="14.125" bestFit="1" customWidth="1"/>
    <col min="147" max="147" width="23.25" bestFit="1" customWidth="1"/>
    <col min="148" max="149" width="14.375" bestFit="1" customWidth="1"/>
    <col min="150" max="150" width="23.125" bestFit="1" customWidth="1"/>
    <col min="151" max="151" width="18.875" bestFit="1" customWidth="1"/>
    <col min="152" max="152" width="14.375" bestFit="1" customWidth="1"/>
    <col min="153" max="153" width="16.5" bestFit="1" customWidth="1"/>
    <col min="154" max="154" width="25.25" bestFit="1" customWidth="1"/>
    <col min="155" max="156" width="18.625" bestFit="1" customWidth="1"/>
    <col min="157" max="157" width="23" bestFit="1" customWidth="1"/>
    <col min="158" max="159" width="26.75" bestFit="1" customWidth="1"/>
    <col min="160" max="160" width="25.25" bestFit="1" customWidth="1"/>
    <col min="161" max="161" width="29.625" bestFit="1" customWidth="1"/>
    <col min="162" max="162" width="25.25" bestFit="1" customWidth="1"/>
    <col min="163" max="163" width="29.625" bestFit="1" customWidth="1"/>
    <col min="164" max="167" width="20.875" bestFit="1" customWidth="1"/>
    <col min="168" max="168" width="13.875" bestFit="1" customWidth="1"/>
    <col min="169" max="169" width="16.5" bestFit="1" customWidth="1"/>
    <col min="170" max="170" width="7.75" bestFit="1" customWidth="1"/>
    <col min="171" max="171" width="20.75" bestFit="1" customWidth="1"/>
    <col min="172" max="174" width="16.375" bestFit="1" customWidth="1"/>
    <col min="175" max="178" width="31" bestFit="1" customWidth="1"/>
    <col min="179" max="179" width="9.75" bestFit="1" customWidth="1"/>
    <col min="180" max="180" width="11.75" bestFit="1" customWidth="1"/>
    <col min="181" max="181" width="7.75" bestFit="1" customWidth="1"/>
    <col min="182" max="183" width="14.125" bestFit="1" customWidth="1"/>
    <col min="184" max="184" width="16.375" bestFit="1" customWidth="1"/>
    <col min="185" max="186" width="18.625" bestFit="1" customWidth="1"/>
    <col min="187" max="187" width="20.75" bestFit="1" customWidth="1"/>
    <col min="188" max="189" width="23" bestFit="1" customWidth="1"/>
    <col min="190" max="190" width="25.25" bestFit="1" customWidth="1"/>
    <col min="191" max="191" width="23" bestFit="1" customWidth="1"/>
    <col min="192" max="192" width="20.75" bestFit="1" customWidth="1"/>
    <col min="193" max="194" width="23" bestFit="1" customWidth="1"/>
    <col min="195" max="195" width="25.25" bestFit="1" customWidth="1"/>
    <col min="196" max="196" width="23" bestFit="1" customWidth="1"/>
    <col min="197" max="197" width="18.625" bestFit="1" customWidth="1"/>
    <col min="198" max="200" width="20.75" bestFit="1" customWidth="1"/>
    <col min="201" max="201" width="19.75" bestFit="1" customWidth="1"/>
    <col min="202" max="203" width="22" bestFit="1" customWidth="1"/>
    <col min="204" max="204" width="14.125" bestFit="1" customWidth="1"/>
    <col min="205" max="206" width="20.75" bestFit="1" customWidth="1"/>
    <col min="207" max="208" width="18.625" bestFit="1" customWidth="1"/>
    <col min="209" max="211" width="20.75" bestFit="1" customWidth="1"/>
    <col min="212" max="213" width="23" bestFit="1" customWidth="1"/>
    <col min="214" max="214" width="20.75" bestFit="1" customWidth="1"/>
    <col min="215" max="216" width="23" bestFit="1" customWidth="1"/>
    <col min="217" max="217" width="25.25" bestFit="1" customWidth="1"/>
    <col min="218" max="219" width="23" bestFit="1" customWidth="1"/>
    <col min="220" max="222" width="25.25" bestFit="1" customWidth="1"/>
    <col min="223" max="224" width="27.5" bestFit="1" customWidth="1"/>
    <col min="225" max="225" width="25.25" bestFit="1" customWidth="1"/>
    <col min="226" max="227" width="27.5" bestFit="1" customWidth="1"/>
    <col min="228" max="228" width="29.625" bestFit="1" customWidth="1"/>
    <col min="229" max="229" width="27.5" bestFit="1" customWidth="1"/>
    <col min="230" max="230" width="24.5" bestFit="1" customWidth="1"/>
    <col min="231" max="231" width="29" bestFit="1" customWidth="1"/>
    <col min="232" max="233" width="20.75" bestFit="1" customWidth="1"/>
    <col min="234" max="234" width="27.5" bestFit="1" customWidth="1"/>
    <col min="235" max="236" width="23" bestFit="1" customWidth="1"/>
    <col min="237" max="237" width="29.625" bestFit="1" customWidth="1"/>
    <col min="238" max="238" width="9.125" bestFit="1" customWidth="1"/>
    <col min="239" max="241" width="18.125" bestFit="1" customWidth="1"/>
    <col min="242" max="242" width="20.375" bestFit="1" customWidth="1"/>
    <col min="243" max="243" width="25.25" bestFit="1" customWidth="1"/>
    <col min="244" max="244" width="27.5" bestFit="1" customWidth="1"/>
    <col min="245" max="246" width="9.125" bestFit="1" customWidth="1"/>
    <col min="247" max="247" width="11.25" bestFit="1" customWidth="1"/>
    <col min="248" max="248" width="15" bestFit="1" customWidth="1"/>
    <col min="249" max="249" width="16.375" bestFit="1" customWidth="1"/>
    <col min="250" max="252" width="23.25" bestFit="1" customWidth="1"/>
    <col min="253" max="254" width="20.75" bestFit="1" customWidth="1"/>
    <col min="255" max="255" width="6.625" bestFit="1" customWidth="1"/>
  </cols>
  <sheetData>
    <row r="1" spans="1:254">
      <c r="A1" s="198" t="s">
        <v>462</v>
      </c>
      <c r="B1" s="198" t="s">
        <v>463</v>
      </c>
      <c r="C1" s="198" t="s">
        <v>464</v>
      </c>
      <c r="D1" s="198" t="s">
        <v>465</v>
      </c>
      <c r="E1" s="198" t="s">
        <v>466</v>
      </c>
      <c r="F1" s="198" t="s">
        <v>467</v>
      </c>
      <c r="G1" s="198" t="s">
        <v>468</v>
      </c>
      <c r="H1" s="198" t="s">
        <v>469</v>
      </c>
      <c r="I1" s="198" t="s">
        <v>470</v>
      </c>
      <c r="J1" s="198" t="s">
        <v>471</v>
      </c>
      <c r="K1" s="198" t="s">
        <v>472</v>
      </c>
      <c r="L1" s="198" t="s">
        <v>473</v>
      </c>
      <c r="M1" s="198" t="s">
        <v>474</v>
      </c>
      <c r="N1" s="198" t="s">
        <v>475</v>
      </c>
      <c r="O1" s="198" t="s">
        <v>476</v>
      </c>
      <c r="P1" s="198" t="s">
        <v>477</v>
      </c>
      <c r="Q1" s="198" t="s">
        <v>478</v>
      </c>
      <c r="R1" s="198" t="s">
        <v>479</v>
      </c>
      <c r="S1" s="198" t="s">
        <v>480</v>
      </c>
      <c r="T1" s="198" t="s">
        <v>481</v>
      </c>
      <c r="U1" s="198" t="s">
        <v>482</v>
      </c>
      <c r="V1" s="198" t="s">
        <v>483</v>
      </c>
      <c r="W1" s="198" t="s">
        <v>484</v>
      </c>
      <c r="X1" s="198" t="s">
        <v>485</v>
      </c>
      <c r="Y1" s="198" t="s">
        <v>486</v>
      </c>
      <c r="Z1" s="198" t="s">
        <v>487</v>
      </c>
      <c r="AA1" s="198" t="s">
        <v>488</v>
      </c>
      <c r="AB1" s="198" t="s">
        <v>489</v>
      </c>
      <c r="AC1" s="198" t="s">
        <v>490</v>
      </c>
      <c r="AD1" s="198" t="s">
        <v>491</v>
      </c>
      <c r="AE1" s="198" t="s">
        <v>492</v>
      </c>
      <c r="AF1" s="198" t="s">
        <v>493</v>
      </c>
      <c r="AG1" s="198" t="s">
        <v>494</v>
      </c>
      <c r="AH1" s="198" t="s">
        <v>495</v>
      </c>
      <c r="AI1" s="198" t="s">
        <v>496</v>
      </c>
      <c r="AJ1" s="198" t="s">
        <v>497</v>
      </c>
      <c r="AK1" s="198" t="s">
        <v>498</v>
      </c>
      <c r="AL1" s="198" t="s">
        <v>499</v>
      </c>
      <c r="AM1" s="198" t="s">
        <v>500</v>
      </c>
      <c r="AN1" s="198" t="s">
        <v>501</v>
      </c>
      <c r="AO1" s="198" t="s">
        <v>502</v>
      </c>
      <c r="AP1" s="198" t="s">
        <v>503</v>
      </c>
      <c r="AQ1" s="198" t="s">
        <v>504</v>
      </c>
      <c r="AR1" s="198" t="s">
        <v>505</v>
      </c>
      <c r="AS1" s="198" t="s">
        <v>506</v>
      </c>
      <c r="AT1" s="198" t="s">
        <v>507</v>
      </c>
    </row>
    <row r="2" spans="1:254" s="208" customFormat="1">
      <c r="A2" s="200"/>
      <c r="B2" s="200"/>
      <c r="C2" s="200"/>
      <c r="D2" s="200"/>
      <c r="E2" s="200"/>
      <c r="F2" s="201"/>
      <c r="G2" s="201"/>
      <c r="H2" s="200"/>
      <c r="I2" s="202"/>
      <c r="J2" s="201"/>
      <c r="K2" s="190" t="str">
        <f>IF(連絡先!J7&lt;&gt;"",連絡先!J7,"")</f>
        <v/>
      </c>
      <c r="L2" s="210">
        <f>G10</f>
        <v>0</v>
      </c>
      <c r="M2" s="202"/>
      <c r="N2" s="202"/>
      <c r="O2" s="201"/>
      <c r="P2" s="201"/>
      <c r="Q2" s="201"/>
      <c r="R2" s="201"/>
      <c r="S2" s="202"/>
      <c r="T2" s="201"/>
      <c r="U2" s="202"/>
      <c r="V2" s="202"/>
      <c r="W2" s="190">
        <f>第二面!K31</f>
        <v>0</v>
      </c>
      <c r="X2" s="210">
        <f>第二面!AJ34</f>
        <v>0</v>
      </c>
      <c r="Y2" s="210">
        <f>第二面!AL34</f>
        <v>0</v>
      </c>
      <c r="Z2" s="203"/>
      <c r="AA2" s="201"/>
      <c r="AB2" s="202"/>
      <c r="AC2" s="204"/>
      <c r="AD2" s="204"/>
      <c r="AE2" s="189">
        <f>IF(IFERROR(SEARCH("代表",連絡先!H20),0)&gt;0,LEFT(連絡先!H20,SEARCH("代表",連絡先!H20)-1),連絡先!H20)</f>
        <v>0</v>
      </c>
      <c r="AF2" s="189" t="str">
        <f>IFERROR(IF(SEARCH("代表",連絡先!H20)&gt;0,MID(連絡先!H20,SEARCH("代表",連絡先!H20),99),""),"")</f>
        <v/>
      </c>
      <c r="AG2" s="202"/>
      <c r="AH2" s="200"/>
      <c r="AI2" s="189">
        <f>IF(IFERROR(SEARCH("代表",連絡先!H22),0)&gt;0,LEFT(連絡先!H22,SEARCH("代表",連絡先!H22)-1),連絡先!H22)</f>
        <v>0</v>
      </c>
      <c r="AJ2" s="190" t="str">
        <f>IFERROR(IF(SEARCH("代表",連絡先!H22)&gt;0,MID(連絡先!H22,SEARCH("代表",連絡先!H22),99),""),"")</f>
        <v/>
      </c>
      <c r="AK2" s="202"/>
      <c r="AL2" s="189" t="str">
        <f>IF(連絡先!S24="","",連絡先!S24)</f>
        <v/>
      </c>
      <c r="AM2" s="189" t="str">
        <f>IF(連絡先!H23="","",連絡先!H23)</f>
        <v/>
      </c>
      <c r="AN2" s="204"/>
      <c r="AO2" s="191" t="str">
        <f>IF(電申申込書!P18&lt;&gt;"","有","")</f>
        <v/>
      </c>
      <c r="AP2" s="189" t="str">
        <f>IF(電申申込書!$P$18&lt;&gt;"",電申申込書!$P$18,"")</f>
        <v/>
      </c>
      <c r="AQ2" s="189" t="str">
        <f>IF(電申申込書!$L$18&lt;&gt;"",電申申込書!$L$18,"")</f>
        <v/>
      </c>
      <c r="AR2" s="189" t="str">
        <f>IF(電申申込書!$E$18&lt;&gt;"",電申申込書!$E$18,"")</f>
        <v/>
      </c>
      <c r="AS2" s="209" t="str">
        <f>IF(電申申込書!$V$18&lt;&gt;"",電申申込書!$V$18,"")</f>
        <v/>
      </c>
      <c r="AT2" s="200"/>
      <c r="AU2" s="200"/>
      <c r="AV2" s="203"/>
      <c r="AW2" s="200"/>
      <c r="AX2" s="200"/>
      <c r="AY2" s="203"/>
      <c r="AZ2" s="200"/>
      <c r="BA2" s="200"/>
      <c r="BB2" s="200"/>
      <c r="BC2" s="200"/>
      <c r="BD2" s="200"/>
      <c r="BE2" s="200"/>
      <c r="BF2" s="203"/>
      <c r="BG2" s="200" t="s">
        <v>30</v>
      </c>
      <c r="BH2" s="203"/>
      <c r="BI2" s="200" t="s">
        <v>30</v>
      </c>
      <c r="BJ2" s="203"/>
      <c r="BK2" s="200" t="s">
        <v>30</v>
      </c>
      <c r="BL2" s="203"/>
      <c r="BM2" s="200" t="s">
        <v>30</v>
      </c>
      <c r="BN2" s="203"/>
      <c r="BO2" s="200" t="s">
        <v>30</v>
      </c>
      <c r="BP2" s="203"/>
      <c r="BQ2" s="200" t="s">
        <v>30</v>
      </c>
      <c r="BR2" s="203"/>
      <c r="BS2" s="203"/>
      <c r="BT2" s="203"/>
      <c r="BU2" s="203"/>
      <c r="BV2" s="203"/>
      <c r="BW2" s="203"/>
      <c r="BX2" s="203"/>
      <c r="BY2" s="200" t="s">
        <v>30</v>
      </c>
      <c r="BZ2" s="203"/>
      <c r="CA2" s="200" t="s">
        <v>30</v>
      </c>
      <c r="CB2" s="203"/>
      <c r="CC2" s="200" t="s">
        <v>30</v>
      </c>
      <c r="CD2" s="203"/>
      <c r="CE2" s="200" t="s">
        <v>30</v>
      </c>
      <c r="CF2" s="203"/>
      <c r="CG2" s="200" t="s">
        <v>30</v>
      </c>
      <c r="CH2" s="200"/>
      <c r="CI2" s="200"/>
      <c r="CJ2" s="200"/>
      <c r="CK2" s="200"/>
      <c r="CL2" s="200"/>
      <c r="CM2" s="200"/>
      <c r="CN2" s="200" t="s">
        <v>30</v>
      </c>
      <c r="CO2" s="201">
        <v>0</v>
      </c>
      <c r="CP2" s="201">
        <v>0</v>
      </c>
      <c r="CQ2" s="205">
        <v>0</v>
      </c>
      <c r="CR2" s="205">
        <v>0</v>
      </c>
      <c r="CS2" s="205">
        <v>0</v>
      </c>
      <c r="CT2" s="203"/>
      <c r="CU2" s="200"/>
      <c r="CV2" s="201">
        <f>IF(IFERROR(SEARCH("代表",連絡先!H20),0)&gt;0,LEFT(連絡先!H20,SEARCH("代表",連絡先!H20)-1),連絡先!H20)</f>
        <v>0</v>
      </c>
      <c r="CW2" s="201" t="str">
        <f>IFERROR(IF(SEARCH("代表",連絡先!H20)&gt;0,MID(連絡先!H20,SEARCH("代表",連絡先!H20),99),""),"")</f>
        <v/>
      </c>
      <c r="CX2" s="200"/>
      <c r="CY2" s="200"/>
      <c r="CZ2" s="201">
        <f>IF(IFERROR(SEARCH("代表",連絡先!H22),0)&gt;0,LEFT(連絡先!H22,SEARCH("代表",連絡先!H22)-1),連絡先!H22)</f>
        <v>0</v>
      </c>
      <c r="DA2" s="201" t="str">
        <f>IFERROR(IF(SEARCH("代表",連絡先!H22)&gt;0,MID(連絡先!H22,SEARCH("代表",連絡先!H22),99),""),"")</f>
        <v/>
      </c>
      <c r="DB2" s="200"/>
      <c r="DC2" s="201" t="str">
        <f>IF(連絡先!S24="","",連絡先!S24)</f>
        <v/>
      </c>
      <c r="DD2" s="201" t="str">
        <f>IF(連絡先!H23="","",連絡先!H23)</f>
        <v/>
      </c>
      <c r="DE2" s="200" t="s">
        <v>30</v>
      </c>
      <c r="DF2" s="203"/>
      <c r="DG2" s="200" t="s">
        <v>30</v>
      </c>
      <c r="DH2" s="200" t="s">
        <v>30</v>
      </c>
      <c r="DI2" s="203"/>
      <c r="DJ2" s="200" t="s">
        <v>30</v>
      </c>
      <c r="DK2" s="200" t="s">
        <v>30</v>
      </c>
      <c r="DL2" s="203"/>
      <c r="DM2" s="200" t="s">
        <v>30</v>
      </c>
      <c r="DN2" s="200" t="s">
        <v>30</v>
      </c>
      <c r="DO2" s="203"/>
      <c r="DP2" s="200" t="s">
        <v>30</v>
      </c>
      <c r="DQ2" s="200" t="s">
        <v>30</v>
      </c>
      <c r="DR2" s="203"/>
      <c r="DS2" s="200" t="s">
        <v>30</v>
      </c>
      <c r="DT2" s="200" t="s">
        <v>30</v>
      </c>
      <c r="DU2" s="200"/>
      <c r="DV2" s="200" t="s">
        <v>30</v>
      </c>
      <c r="DW2" s="200"/>
      <c r="DX2" s="200"/>
      <c r="DY2" s="202"/>
      <c r="DZ2" s="201"/>
      <c r="EA2" s="203"/>
      <c r="EB2" s="203"/>
      <c r="EC2" s="200" t="s">
        <v>30</v>
      </c>
      <c r="ED2" s="200"/>
      <c r="EE2" s="200"/>
      <c r="EF2" s="201" t="str">
        <f>IF(電申申込書!P18&lt;&gt;"","有","")</f>
        <v/>
      </c>
      <c r="EG2" s="200"/>
      <c r="EH2" s="200"/>
      <c r="EI2" s="200" t="s">
        <v>30</v>
      </c>
      <c r="EJ2" s="200"/>
      <c r="EK2" s="200"/>
      <c r="EL2" s="201" t="str">
        <f>IF(電申申込書!$P$18&lt;&gt;"",電申申込書!$P$18,"")</f>
        <v/>
      </c>
      <c r="EM2" s="201" t="str">
        <f>IF(電申申込書!$L$18&lt;&gt;"",電申申込書!$L$18,"")</f>
        <v/>
      </c>
      <c r="EN2" s="201" t="str">
        <f>IF(電申申込書!$E$18&lt;&gt;"",電申申込書!$E$18,"")</f>
        <v/>
      </c>
      <c r="EO2" s="201"/>
      <c r="EP2" s="200"/>
      <c r="EQ2" s="200" t="s">
        <v>30</v>
      </c>
      <c r="ER2" s="201" t="e">
        <f>IF(第二面!#REF!&lt;&gt;"",第二面!#REF!,"")</f>
        <v>#REF!</v>
      </c>
      <c r="ES2" s="201"/>
      <c r="ET2" s="204" t="e">
        <f>IF(第二面!#REF!&lt;&gt;"",第二面!#REF!,"")</f>
        <v>#REF!</v>
      </c>
      <c r="EU2" s="204" t="e">
        <f>IF(第二面!#REF!&lt;&gt;"",第二面!#REF!,"")</f>
        <v>#REF!</v>
      </c>
      <c r="EV2" s="201" t="e">
        <f>IF(第二面!#REF!&lt;&gt;"",第二面!#REF!,"")</f>
        <v>#REF!</v>
      </c>
      <c r="EW2" s="201" t="e">
        <f>IF(第二面!#REF!&lt;&gt;"",第二面!#REF!,"")</f>
        <v>#REF!</v>
      </c>
      <c r="EX2" s="204" t="str">
        <f>IF(電申申込書!$V$18&lt;&gt;"",電申申込書!$V$18,"")</f>
        <v/>
      </c>
      <c r="EY2" s="204"/>
      <c r="EZ2" s="203"/>
      <c r="FA2" s="203"/>
      <c r="FB2" s="204" t="str">
        <f>IF(郵送先!H8&lt;&gt;"",郵送先!H8,"")</f>
        <v/>
      </c>
      <c r="FC2" s="201" t="str">
        <f>IF(郵送先!H9&lt;&gt;"",郵送先!H9,"")</f>
        <v/>
      </c>
      <c r="FD2" s="201" t="s">
        <v>30</v>
      </c>
      <c r="FE2" s="204" t="str">
        <f>IF(郵送先!S11&lt;&gt;"",郵送先!S11,"")</f>
        <v/>
      </c>
      <c r="FF2" s="204" t="str">
        <f>IF(郵送先!H10&lt;&gt;"",郵送先!H10,"")</f>
        <v/>
      </c>
      <c r="FG2" s="201" t="str">
        <f>IF(郵送先!H11&lt;&gt;"",郵送先!H11,"")</f>
        <v/>
      </c>
      <c r="FH2" s="201" t="str">
        <f>IF(電申申込書!$P$19&lt;&gt;"",電申申込書!$P$19,"")</f>
        <v/>
      </c>
      <c r="FI2" s="201" t="str">
        <f>IF(電申申込書!$P$20&lt;&gt;"",電申申込書!$P$20,"")</f>
        <v/>
      </c>
      <c r="FJ2" s="201" t="str">
        <f>IF(電申申込書!$P$21&lt;&gt;"",電申申込書!$P$21,"")</f>
        <v/>
      </c>
      <c r="FK2" s="201" t="str">
        <f>IF(電申申込書!$P$22&lt;&gt;"",電申申込書!$P$22,"")</f>
        <v/>
      </c>
      <c r="FL2" s="200" t="s">
        <v>30</v>
      </c>
      <c r="FM2" s="200" t="s">
        <v>30</v>
      </c>
      <c r="FN2" s="202" t="str">
        <f>IF(連絡先!J7&lt;&gt;"",連絡先!J7,"")</f>
        <v/>
      </c>
      <c r="FO2" s="203"/>
      <c r="FP2" s="203"/>
      <c r="FQ2" s="203"/>
      <c r="FR2" s="203"/>
      <c r="FS2" s="201" t="str">
        <f>IF(RIGHT(電申申込書!$C$19,5)="（ゲスト）",LEFT(電申申込書!$C$19,2)&amp;"ゲスト","")</f>
        <v/>
      </c>
      <c r="FT2" s="204" t="str">
        <f>IF(RIGHT(電申申込書!C20,5)="（ゲスト）",LEFT(電申申込書!C20,2)&amp;"ゲスト","")</f>
        <v/>
      </c>
      <c r="FU2" s="201" t="str">
        <f>IF(RIGHT(電申申込書!C21,5)="（ゲスト）",LEFT(電申申込書!C21,2)&amp;"ゲスト","")</f>
        <v/>
      </c>
      <c r="FV2" s="201" t="str">
        <f>IF(RIGHT(電申申込書!C22,5)="（ゲスト）",LEFT(電申申込書!C22,2)&amp;"ゲスト","")</f>
        <v/>
      </c>
      <c r="FW2" s="203"/>
      <c r="FX2" s="200" t="s">
        <v>30</v>
      </c>
      <c r="FY2" s="200" t="s">
        <v>30</v>
      </c>
      <c r="FZ2" s="203"/>
      <c r="GA2" s="201" t="str">
        <f>LEFT(初期画面!AD2,1)&amp;LEFT(初期画面!AE2,1)&amp;LEFT(初期画面!AF2,1)</f>
        <v>電</v>
      </c>
      <c r="GB2" s="200" t="s">
        <v>30</v>
      </c>
      <c r="GC2" s="203"/>
      <c r="GD2" s="200" t="s">
        <v>30</v>
      </c>
      <c r="GE2" s="200" t="s">
        <v>30</v>
      </c>
      <c r="GF2" s="203"/>
      <c r="GG2" s="200" t="s">
        <v>30</v>
      </c>
      <c r="GH2" s="200" t="s">
        <v>30</v>
      </c>
      <c r="GI2" s="203"/>
      <c r="GJ2" s="200" t="s">
        <v>30</v>
      </c>
      <c r="GK2" s="203"/>
      <c r="GL2" s="200" t="s">
        <v>30</v>
      </c>
      <c r="GM2" s="200" t="s">
        <v>30</v>
      </c>
      <c r="GN2" s="203"/>
      <c r="GO2" s="200" t="s">
        <v>30</v>
      </c>
      <c r="GP2" s="203"/>
      <c r="GQ2" s="200" t="s">
        <v>30</v>
      </c>
      <c r="GR2" s="203"/>
      <c r="GS2" s="200" t="s">
        <v>30</v>
      </c>
      <c r="GT2" s="203"/>
      <c r="GU2" s="203"/>
      <c r="GV2" s="200"/>
      <c r="GW2" s="200"/>
      <c r="GX2" s="203"/>
      <c r="GY2" s="200" t="s">
        <v>30</v>
      </c>
      <c r="GZ2" s="200" t="s">
        <v>30</v>
      </c>
      <c r="HA2" s="203"/>
      <c r="HB2" s="200" t="s">
        <v>30</v>
      </c>
      <c r="HC2" s="200" t="s">
        <v>30</v>
      </c>
      <c r="HD2" s="203"/>
      <c r="HE2" s="200" t="s">
        <v>30</v>
      </c>
      <c r="HF2" s="200" t="s">
        <v>30</v>
      </c>
      <c r="HG2" s="203"/>
      <c r="HH2" s="200" t="s">
        <v>30</v>
      </c>
      <c r="HI2" s="200" t="s">
        <v>30</v>
      </c>
      <c r="HJ2" s="203"/>
      <c r="HK2" s="200" t="s">
        <v>30</v>
      </c>
      <c r="HL2" s="203"/>
      <c r="HM2" s="200" t="s">
        <v>30</v>
      </c>
      <c r="HN2" s="200" t="s">
        <v>30</v>
      </c>
      <c r="HO2" s="203"/>
      <c r="HP2" s="200" t="s">
        <v>30</v>
      </c>
      <c r="HQ2" s="200" t="s">
        <v>30</v>
      </c>
      <c r="HR2" s="203"/>
      <c r="HS2" s="200" t="s">
        <v>30</v>
      </c>
      <c r="HT2" s="200" t="s">
        <v>30</v>
      </c>
      <c r="HU2" s="203"/>
      <c r="HV2" s="203"/>
      <c r="HW2" s="200" t="s">
        <v>30</v>
      </c>
      <c r="HX2" s="200" t="s">
        <v>30</v>
      </c>
      <c r="HY2" s="200" t="s">
        <v>30</v>
      </c>
      <c r="HZ2" s="200" t="s">
        <v>30</v>
      </c>
      <c r="IA2" s="200">
        <v>0</v>
      </c>
      <c r="IB2" s="200">
        <v>0</v>
      </c>
      <c r="IC2" s="200">
        <v>0</v>
      </c>
      <c r="ID2" s="200" t="s">
        <v>30</v>
      </c>
      <c r="IE2" s="201"/>
      <c r="IF2" s="203"/>
      <c r="IG2" s="203"/>
      <c r="IH2" s="200" t="s">
        <v>30</v>
      </c>
      <c r="II2" s="206"/>
      <c r="IJ2" s="206" t="s">
        <v>262</v>
      </c>
      <c r="IK2" s="206"/>
      <c r="IL2" s="206"/>
      <c r="IM2" s="206"/>
      <c r="IN2" s="206"/>
      <c r="IO2" s="206"/>
      <c r="IP2" s="151" t="str">
        <f>IF(連絡先!J10&lt;&gt;"",連絡先!J10,"")</f>
        <v/>
      </c>
      <c r="IQ2" s="207" t="str">
        <f>IF(連絡先!J14&lt;&gt;"",連絡先!J14,"")</f>
        <v/>
      </c>
      <c r="IR2" s="151" t="str">
        <f>IF(連絡先!J18&lt;&gt;"",連絡先!J18,"")</f>
        <v/>
      </c>
      <c r="IS2" s="206"/>
      <c r="IT2" s="206"/>
    </row>
    <row r="3" spans="1:254">
      <c r="CO3" s="34"/>
    </row>
    <row r="8" spans="1:254" ht="15">
      <c r="J8" s="37"/>
    </row>
    <row r="9" spans="1:254" ht="14.25" thickBot="1">
      <c r="G9" s="83" t="s">
        <v>177</v>
      </c>
      <c r="H9" s="83" t="s">
        <v>184</v>
      </c>
    </row>
    <row r="10" spans="1:254" ht="14.25" thickBot="1">
      <c r="F10" s="86" t="str">
        <f ca="1">IFERROR(VLOOKUP(G10,G50:H55,2,FALSE),"")</f>
        <v/>
      </c>
      <c r="G10" s="85"/>
      <c r="H10" s="87"/>
    </row>
    <row r="11" spans="1:254">
      <c r="G11" s="600" t="s">
        <v>185</v>
      </c>
      <c r="H11" s="600"/>
    </row>
    <row r="14" spans="1:254">
      <c r="G14" s="82"/>
    </row>
    <row r="19" spans="92:131" ht="14.25" thickBot="1">
      <c r="CO19" s="27" t="s">
        <v>38</v>
      </c>
      <c r="CP19" s="27" t="s">
        <v>38</v>
      </c>
      <c r="EA19" s="88" t="s">
        <v>30</v>
      </c>
    </row>
    <row r="20" spans="92:131" ht="14.25" thickBot="1">
      <c r="CN20" s="30">
        <v>1</v>
      </c>
      <c r="CO20" s="32">
        <v>50000</v>
      </c>
      <c r="CP20" s="29"/>
      <c r="DY20" s="39" t="s">
        <v>219</v>
      </c>
      <c r="DZ20" s="39" t="s">
        <v>220</v>
      </c>
      <c r="EA20" s="39" t="s">
        <v>42</v>
      </c>
    </row>
    <row r="21" spans="92:131" ht="14.25" thickBot="1">
      <c r="CN21" s="31">
        <v>100</v>
      </c>
      <c r="CO21" s="33">
        <v>80000</v>
      </c>
      <c r="CP21" s="29"/>
      <c r="DY21" s="40" t="s">
        <v>208</v>
      </c>
      <c r="DZ21" s="40" t="s">
        <v>221</v>
      </c>
      <c r="EA21" s="40" t="s">
        <v>258</v>
      </c>
    </row>
    <row r="22" spans="92:131" ht="14.25" thickBot="1">
      <c r="CN22" s="31">
        <v>200</v>
      </c>
      <c r="CO22" s="33">
        <v>125000</v>
      </c>
      <c r="CP22" s="29"/>
      <c r="DY22" s="40" t="s">
        <v>187</v>
      </c>
      <c r="DZ22" s="40" t="s">
        <v>222</v>
      </c>
      <c r="EA22" s="40" t="s">
        <v>43</v>
      </c>
    </row>
    <row r="23" spans="92:131">
      <c r="CN23" s="31">
        <v>500</v>
      </c>
      <c r="CO23" s="33">
        <v>160000</v>
      </c>
      <c r="DY23" s="40" t="s">
        <v>188</v>
      </c>
      <c r="DZ23" s="40" t="s">
        <v>223</v>
      </c>
      <c r="EA23" s="40" t="s">
        <v>266</v>
      </c>
    </row>
    <row r="24" spans="92:131">
      <c r="CN24" s="31">
        <v>1000</v>
      </c>
      <c r="CO24" s="33">
        <v>220000</v>
      </c>
      <c r="DY24" s="40" t="s">
        <v>253</v>
      </c>
      <c r="DZ24" s="40" t="s">
        <v>254</v>
      </c>
      <c r="EA24" s="40" t="s">
        <v>44</v>
      </c>
    </row>
    <row r="25" spans="92:131">
      <c r="CN25" s="31">
        <v>2000</v>
      </c>
      <c r="CO25" s="33">
        <v>280000</v>
      </c>
      <c r="DY25" s="40" t="s">
        <v>189</v>
      </c>
      <c r="DZ25" s="40" t="s">
        <v>224</v>
      </c>
      <c r="EA25" s="40" t="s">
        <v>267</v>
      </c>
    </row>
    <row r="26" spans="92:131">
      <c r="CN26" s="31">
        <v>3000</v>
      </c>
      <c r="CO26" s="33">
        <v>360000</v>
      </c>
      <c r="DY26" s="40" t="s">
        <v>190</v>
      </c>
      <c r="DZ26" s="40" t="s">
        <v>225</v>
      </c>
      <c r="EA26" s="40" t="s">
        <v>45</v>
      </c>
    </row>
    <row r="27" spans="92:131">
      <c r="CN27" s="31">
        <v>4000</v>
      </c>
      <c r="CO27" s="33">
        <v>440000</v>
      </c>
      <c r="DY27" s="40" t="s">
        <v>191</v>
      </c>
      <c r="DZ27" s="40" t="s">
        <v>226</v>
      </c>
      <c r="EA27" s="40" t="s">
        <v>46</v>
      </c>
    </row>
    <row r="28" spans="92:131">
      <c r="CN28" s="31">
        <v>5000</v>
      </c>
      <c r="CO28" s="33">
        <v>610000</v>
      </c>
      <c r="DY28" s="40" t="s">
        <v>192</v>
      </c>
      <c r="DZ28" s="40" t="s">
        <v>227</v>
      </c>
      <c r="EA28" s="40" t="s">
        <v>47</v>
      </c>
    </row>
    <row r="29" spans="92:131">
      <c r="CN29" s="31">
        <v>10000</v>
      </c>
      <c r="CO29" s="33">
        <v>830000</v>
      </c>
      <c r="DY29" s="40" t="s">
        <v>193</v>
      </c>
      <c r="DZ29" s="40" t="s">
        <v>228</v>
      </c>
      <c r="EA29" s="40" t="s">
        <v>257</v>
      </c>
    </row>
    <row r="30" spans="92:131" ht="14.25" thickBot="1">
      <c r="CN30" s="31">
        <v>20000</v>
      </c>
      <c r="CO30" s="33">
        <v>1050000</v>
      </c>
      <c r="DY30" s="40" t="s">
        <v>194</v>
      </c>
      <c r="DZ30" s="40" t="s">
        <v>229</v>
      </c>
      <c r="EA30" s="40" t="s">
        <v>268</v>
      </c>
    </row>
    <row r="31" spans="92:131" ht="14.25" thickBot="1">
      <c r="CN31" s="31">
        <v>30000</v>
      </c>
      <c r="CO31" s="33">
        <v>1320000</v>
      </c>
      <c r="CP31" s="29">
        <f>SUM(CP20:CP22)</f>
        <v>0</v>
      </c>
      <c r="DY31" s="40" t="s">
        <v>195</v>
      </c>
      <c r="DZ31" s="40" t="s">
        <v>230</v>
      </c>
      <c r="EA31" s="40" t="s">
        <v>269</v>
      </c>
    </row>
    <row r="32" spans="92:131">
      <c r="CN32" s="31">
        <v>40000</v>
      </c>
      <c r="CO32" s="33">
        <v>1500000</v>
      </c>
      <c r="DY32" s="40" t="s">
        <v>196</v>
      </c>
      <c r="DZ32" s="40" t="s">
        <v>231</v>
      </c>
      <c r="EA32" s="40" t="s">
        <v>270</v>
      </c>
    </row>
    <row r="33" spans="92:131" ht="14.25" thickBot="1">
      <c r="CN33" s="99">
        <v>50000</v>
      </c>
      <c r="CO33" s="100">
        <v>1700000</v>
      </c>
      <c r="DY33" s="40" t="s">
        <v>261</v>
      </c>
      <c r="DZ33" s="40" t="s">
        <v>232</v>
      </c>
      <c r="EA33" s="40" t="s">
        <v>48</v>
      </c>
    </row>
    <row r="34" spans="92:131">
      <c r="DY34" s="40" t="s">
        <v>260</v>
      </c>
      <c r="DZ34" s="40" t="s">
        <v>233</v>
      </c>
      <c r="EA34" s="40" t="s">
        <v>265</v>
      </c>
    </row>
    <row r="35" spans="92:131">
      <c r="DY35" s="40" t="s">
        <v>197</v>
      </c>
      <c r="DZ35" s="40" t="s">
        <v>234</v>
      </c>
      <c r="EA35" s="40" t="s">
        <v>279</v>
      </c>
    </row>
    <row r="36" spans="92:131">
      <c r="DY36" s="40" t="s">
        <v>198</v>
      </c>
      <c r="DZ36" s="40" t="s">
        <v>235</v>
      </c>
      <c r="EA36" s="40" t="s">
        <v>49</v>
      </c>
    </row>
    <row r="37" spans="92:131">
      <c r="DY37" s="40" t="s">
        <v>199</v>
      </c>
      <c r="DZ37" s="40" t="s">
        <v>236</v>
      </c>
      <c r="EA37" s="40" t="s">
        <v>271</v>
      </c>
    </row>
    <row r="38" spans="92:131">
      <c r="DY38" s="40" t="s">
        <v>200</v>
      </c>
      <c r="DZ38" s="40" t="s">
        <v>237</v>
      </c>
      <c r="EA38" s="40" t="s">
        <v>272</v>
      </c>
    </row>
    <row r="39" spans="92:131">
      <c r="DY39" s="40" t="s">
        <v>201</v>
      </c>
      <c r="DZ39" s="40" t="s">
        <v>238</v>
      </c>
      <c r="EA39" s="40" t="s">
        <v>280</v>
      </c>
    </row>
    <row r="40" spans="92:131">
      <c r="DY40" s="40" t="s">
        <v>204</v>
      </c>
      <c r="DZ40" s="40" t="s">
        <v>239</v>
      </c>
      <c r="EA40" s="89" t="s">
        <v>209</v>
      </c>
    </row>
    <row r="41" spans="92:131">
      <c r="DY41" s="40" t="s">
        <v>203</v>
      </c>
      <c r="DZ41" s="40" t="s">
        <v>240</v>
      </c>
      <c r="EA41" s="89" t="s">
        <v>273</v>
      </c>
    </row>
    <row r="42" spans="92:131">
      <c r="DY42" s="40" t="s">
        <v>205</v>
      </c>
      <c r="DZ42" s="40" t="s">
        <v>241</v>
      </c>
      <c r="EA42" s="89" t="s">
        <v>274</v>
      </c>
    </row>
    <row r="43" spans="92:131">
      <c r="DY43" s="40" t="s">
        <v>206</v>
      </c>
      <c r="DZ43" s="40" t="s">
        <v>242</v>
      </c>
      <c r="EA43" s="89" t="s">
        <v>210</v>
      </c>
    </row>
    <row r="44" spans="92:131">
      <c r="DY44" s="40" t="s">
        <v>207</v>
      </c>
      <c r="DZ44" s="40" t="s">
        <v>243</v>
      </c>
      <c r="EA44" s="89" t="s">
        <v>275</v>
      </c>
    </row>
    <row r="45" spans="92:131">
      <c r="DY45" s="40" t="s">
        <v>276</v>
      </c>
      <c r="DZ45" s="40" t="s">
        <v>277</v>
      </c>
      <c r="EA45" s="89" t="s">
        <v>278</v>
      </c>
    </row>
    <row r="46" spans="92:131">
      <c r="DY46" s="40"/>
    </row>
    <row r="47" spans="92:131">
      <c r="DY47" s="40"/>
    </row>
    <row r="48" spans="92:131">
      <c r="DY48" s="40"/>
    </row>
    <row r="50" spans="7:8">
      <c r="G50" s="84">
        <f ca="1">TODAY()</f>
        <v>46017</v>
      </c>
      <c r="H50" t="s">
        <v>178</v>
      </c>
    </row>
    <row r="51" spans="7:8">
      <c r="G51" s="84">
        <f ca="1">TODAY()-1</f>
        <v>46016</v>
      </c>
      <c r="H51" t="s">
        <v>179</v>
      </c>
    </row>
    <row r="52" spans="7:8">
      <c r="G52" s="84">
        <f ca="1">TODAY()-2</f>
        <v>46015</v>
      </c>
      <c r="H52" t="s">
        <v>180</v>
      </c>
    </row>
    <row r="53" spans="7:8">
      <c r="G53" s="84">
        <f ca="1">TODAY()-3</f>
        <v>46014</v>
      </c>
      <c r="H53" t="s">
        <v>181</v>
      </c>
    </row>
    <row r="54" spans="7:8">
      <c r="G54" s="84">
        <f ca="1">TODAY()-4</f>
        <v>46013</v>
      </c>
      <c r="H54" t="s">
        <v>182</v>
      </c>
    </row>
    <row r="55" spans="7:8">
      <c r="G55" s="84">
        <f ca="1">TODAY()-5</f>
        <v>46012</v>
      </c>
      <c r="H55" t="s">
        <v>183</v>
      </c>
    </row>
  </sheetData>
  <mergeCells count="1">
    <mergeCell ref="G11:H11"/>
  </mergeCells>
  <phoneticPr fontId="2"/>
  <dataValidations count="2">
    <dataValidation type="list" allowBlank="1" showInputMessage="1" showErrorMessage="1" sqref="G10" xr:uid="{00000000-0002-0000-1500-000000000000}">
      <formula1>$G$50:$G$55</formula1>
    </dataValidation>
    <dataValidation type="list" allowBlank="1" showInputMessage="1" showErrorMessage="1" sqref="H10" xr:uid="{00000000-0002-0000-1500-000001000000}">
      <formula1>"1,2,3,4,5,6,7,8,9,A,B,C,D,E,F,G"</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6"/>
  <sheetViews>
    <sheetView workbookViewId="0">
      <selection activeCell="J1" sqref="J1"/>
    </sheetView>
  </sheetViews>
  <sheetFormatPr defaultRowHeight="13.5"/>
  <cols>
    <col min="1" max="7" width="9" style="149"/>
    <col min="8" max="8" width="14.875" style="149" bestFit="1" customWidth="1"/>
    <col min="9" max="16384" width="9" style="149"/>
  </cols>
  <sheetData>
    <row r="1" spans="1:9">
      <c r="A1" s="150" t="s">
        <v>344</v>
      </c>
      <c r="B1" s="150" t="s">
        <v>345</v>
      </c>
      <c r="C1" s="150" t="s">
        <v>346</v>
      </c>
      <c r="D1" s="150" t="s">
        <v>347</v>
      </c>
      <c r="E1" s="150" t="s">
        <v>348</v>
      </c>
      <c r="F1" s="150" t="s">
        <v>349</v>
      </c>
      <c r="G1" s="150" t="s">
        <v>350</v>
      </c>
      <c r="H1" s="150" t="s">
        <v>351</v>
      </c>
      <c r="I1" s="150" t="s">
        <v>352</v>
      </c>
    </row>
    <row r="2" spans="1:9">
      <c r="A2" s="151">
        <f>電申申込書!P18</f>
        <v>0</v>
      </c>
      <c r="B2" s="151"/>
      <c r="C2" s="151">
        <f>電申申込書!L18</f>
        <v>0</v>
      </c>
      <c r="D2" s="151">
        <f>電申申込書!V18</f>
        <v>0</v>
      </c>
      <c r="E2" s="151">
        <f>電申申込書!E18</f>
        <v>0</v>
      </c>
      <c r="F2" s="151" t="s">
        <v>353</v>
      </c>
      <c r="G2" s="151" t="s">
        <v>354</v>
      </c>
      <c r="H2" s="151" t="s">
        <v>355</v>
      </c>
      <c r="I2" s="151" t="s">
        <v>354</v>
      </c>
    </row>
    <row r="3" spans="1:9">
      <c r="A3" s="151" t="str">
        <f>IF(電申申込書!P19&lt;&gt;"",電申申込書!P19,"")</f>
        <v/>
      </c>
      <c r="B3" s="151"/>
      <c r="C3" s="151" t="str">
        <f>IF(電申申込書!L19&lt;&gt;"",電申申込書!L19,"")</f>
        <v/>
      </c>
      <c r="D3" s="151" t="str">
        <f>IF(電申申込書!V19&lt;&gt;"",電申申込書!V19,"")</f>
        <v/>
      </c>
      <c r="E3" s="151" t="str">
        <f>IF(電申申込書!E19&lt;&gt;"",電申申込書!E19,"")</f>
        <v/>
      </c>
      <c r="F3" s="151" t="s">
        <v>353</v>
      </c>
      <c r="G3" s="151" t="s">
        <v>354</v>
      </c>
      <c r="H3" s="151" t="s">
        <v>355</v>
      </c>
      <c r="I3" s="151" t="s">
        <v>354</v>
      </c>
    </row>
    <row r="4" spans="1:9">
      <c r="A4" s="151" t="str">
        <f>IF(電申申込書!P20&lt;&gt;"",電申申込書!P20,"")</f>
        <v/>
      </c>
      <c r="B4" s="151"/>
      <c r="C4" s="151" t="str">
        <f>IF(電申申込書!L20&lt;&gt;"",電申申込書!L20,"")</f>
        <v/>
      </c>
      <c r="D4" s="151" t="str">
        <f>IF(電申申込書!V20&lt;&gt;"",電申申込書!V20,"")</f>
        <v/>
      </c>
      <c r="E4" s="151" t="str">
        <f>IF(電申申込書!E20&lt;&gt;"",電申申込書!E20,"")</f>
        <v/>
      </c>
      <c r="F4" s="151" t="s">
        <v>353</v>
      </c>
      <c r="G4" s="151" t="s">
        <v>354</v>
      </c>
      <c r="H4" s="151" t="s">
        <v>355</v>
      </c>
      <c r="I4" s="151" t="s">
        <v>354</v>
      </c>
    </row>
    <row r="5" spans="1:9">
      <c r="A5" s="151" t="str">
        <f>IF(電申申込書!P21&lt;&gt;"",電申申込書!P21,"")</f>
        <v/>
      </c>
      <c r="B5" s="151"/>
      <c r="C5" s="151" t="str">
        <f>IF(電申申込書!L21&lt;&gt;"",電申申込書!L21,"")</f>
        <v/>
      </c>
      <c r="D5" s="151" t="str">
        <f>IF(電申申込書!V21&lt;&gt;"",電申申込書!V21,"")</f>
        <v/>
      </c>
      <c r="E5" s="151" t="str">
        <f>IF(電申申込書!E21&lt;&gt;"",電申申込書!E21,"")</f>
        <v/>
      </c>
      <c r="F5" s="151" t="s">
        <v>353</v>
      </c>
      <c r="G5" s="151" t="s">
        <v>354</v>
      </c>
      <c r="H5" s="151" t="s">
        <v>355</v>
      </c>
      <c r="I5" s="151" t="s">
        <v>354</v>
      </c>
    </row>
    <row r="6" spans="1:9">
      <c r="A6" s="151" t="str">
        <f>IF(電申申込書!P22&lt;&gt;"",電申申込書!P22,"")</f>
        <v/>
      </c>
      <c r="B6" s="151"/>
      <c r="C6" s="151" t="str">
        <f>IF(電申申込書!L22&lt;&gt;"",電申申込書!L22,"")</f>
        <v/>
      </c>
      <c r="D6" s="151" t="str">
        <f>IF(電申申込書!V22&lt;&gt;"",電申申込書!V22,"")</f>
        <v/>
      </c>
      <c r="E6" s="151" t="str">
        <f>IF(電申申込書!E22&lt;&gt;"",電申申込書!E22,"")</f>
        <v/>
      </c>
      <c r="F6" s="151" t="s">
        <v>353</v>
      </c>
      <c r="G6" s="151" t="s">
        <v>354</v>
      </c>
      <c r="H6" s="151" t="s">
        <v>355</v>
      </c>
      <c r="I6" s="151" t="s">
        <v>354</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46"/>
  <sheetViews>
    <sheetView view="pageBreakPreview" zoomScaleNormal="100" zoomScaleSheetLayoutView="100" workbookViewId="0">
      <selection activeCell="E18" sqref="E18:K18"/>
    </sheetView>
  </sheetViews>
  <sheetFormatPr defaultRowHeight="13.5"/>
  <cols>
    <col min="1" max="1" width="2.625" style="155" customWidth="1"/>
    <col min="2" max="2" width="9" style="155"/>
    <col min="3" max="4" width="7.625" style="155" customWidth="1"/>
    <col min="5" max="26" width="5.625" style="155" customWidth="1"/>
    <col min="27" max="16384" width="9" style="155"/>
  </cols>
  <sheetData>
    <row r="1" spans="1:29" ht="24">
      <c r="A1" s="154"/>
      <c r="B1" s="231" t="s">
        <v>357</v>
      </c>
      <c r="C1" s="231"/>
      <c r="D1" s="231"/>
      <c r="E1" s="231"/>
      <c r="F1" s="231"/>
      <c r="G1" s="231"/>
      <c r="H1" s="231"/>
      <c r="I1" s="231"/>
      <c r="J1" s="231"/>
      <c r="K1" s="231"/>
      <c r="L1" s="231"/>
      <c r="M1" s="231"/>
      <c r="N1" s="231"/>
      <c r="O1" s="231"/>
      <c r="P1" s="231"/>
      <c r="Q1" s="231"/>
      <c r="R1" s="231"/>
      <c r="S1" s="231"/>
      <c r="T1" s="231"/>
      <c r="U1" s="231"/>
      <c r="V1" s="231"/>
      <c r="W1" s="231"/>
      <c r="X1" s="231"/>
      <c r="Y1" s="231"/>
      <c r="Z1" s="232"/>
    </row>
    <row r="2" spans="1:29" ht="24.75" thickBot="1">
      <c r="A2" s="156"/>
      <c r="B2" s="157"/>
      <c r="C2" s="157"/>
      <c r="D2" s="157"/>
      <c r="E2" s="157"/>
      <c r="F2" s="157"/>
      <c r="G2" s="157"/>
      <c r="H2" s="157"/>
      <c r="I2" s="157"/>
      <c r="J2" s="157"/>
      <c r="K2" s="157"/>
      <c r="L2" s="157"/>
      <c r="M2" s="157"/>
      <c r="N2" s="157"/>
      <c r="O2" s="157"/>
      <c r="P2" s="157"/>
      <c r="Q2" s="157"/>
      <c r="R2" s="157"/>
      <c r="S2" s="157"/>
      <c r="T2" s="157"/>
      <c r="U2" s="157"/>
      <c r="V2" s="157"/>
      <c r="W2" s="157"/>
      <c r="X2" s="157"/>
      <c r="Y2" s="157"/>
      <c r="Z2" s="158"/>
    </row>
    <row r="3" spans="1:29" ht="18.75" customHeight="1" thickBot="1">
      <c r="A3" s="156"/>
      <c r="B3" s="159"/>
      <c r="C3" s="159"/>
      <c r="D3" s="233"/>
      <c r="E3" s="234"/>
      <c r="F3" s="160" t="s">
        <v>358</v>
      </c>
      <c r="G3" s="161" t="s">
        <v>359</v>
      </c>
      <c r="H3" s="159"/>
      <c r="I3" s="159"/>
      <c r="J3" s="159"/>
      <c r="K3" s="233"/>
      <c r="L3" s="234"/>
      <c r="M3" s="160" t="s">
        <v>358</v>
      </c>
      <c r="N3" s="162"/>
      <c r="O3" s="161" t="s">
        <v>360</v>
      </c>
      <c r="P3" s="163"/>
      <c r="Q3" s="159"/>
      <c r="R3" s="159"/>
      <c r="S3" s="159"/>
      <c r="T3" s="159"/>
      <c r="U3" s="159"/>
      <c r="V3" s="235" t="s">
        <v>361</v>
      </c>
      <c r="W3" s="236"/>
      <c r="X3" s="236"/>
      <c r="Y3" s="236"/>
      <c r="Z3" s="237"/>
      <c r="AB3" s="155" t="s">
        <v>362</v>
      </c>
    </row>
    <row r="4" spans="1:29" ht="24.95" customHeight="1" thickBot="1">
      <c r="A4" s="156"/>
      <c r="B4" s="159"/>
      <c r="C4" s="159"/>
      <c r="D4" s="159"/>
      <c r="E4" s="159"/>
      <c r="F4" s="159"/>
      <c r="G4" s="159"/>
      <c r="H4" s="159"/>
      <c r="I4" s="159"/>
      <c r="J4" s="159"/>
      <c r="K4" s="159"/>
      <c r="L4" s="159"/>
      <c r="M4" s="159"/>
      <c r="N4" s="159"/>
      <c r="O4" s="159"/>
      <c r="P4" s="159"/>
      <c r="Q4" s="159"/>
      <c r="R4" s="159"/>
      <c r="S4" s="159"/>
      <c r="T4" s="159"/>
      <c r="U4" s="159"/>
      <c r="V4" s="238" t="str">
        <f>IF(AB4&lt;&gt;"",TEXT(AB4,"gggy年mm月d日"),"")</f>
        <v/>
      </c>
      <c r="W4" s="239"/>
      <c r="X4" s="239"/>
      <c r="Y4" s="239"/>
      <c r="Z4" s="240"/>
      <c r="AA4" s="164" t="s">
        <v>164</v>
      </c>
      <c r="AB4" s="229"/>
      <c r="AC4" s="230"/>
    </row>
    <row r="5" spans="1:29" ht="14.25" thickBot="1">
      <c r="A5" s="156"/>
      <c r="B5" s="163"/>
      <c r="C5" s="163"/>
      <c r="D5" s="163"/>
      <c r="E5" s="163"/>
      <c r="F5" s="163"/>
      <c r="G5" s="163"/>
      <c r="H5" s="163"/>
      <c r="I5" s="163"/>
      <c r="J5" s="163"/>
      <c r="K5" s="163"/>
      <c r="L5" s="163"/>
      <c r="M5" s="163"/>
      <c r="N5" s="163"/>
      <c r="O5" s="163"/>
      <c r="P5" s="163"/>
      <c r="Q5" s="163"/>
      <c r="R5" s="163"/>
      <c r="S5" s="163"/>
      <c r="T5" s="163"/>
      <c r="U5" s="163"/>
      <c r="V5" s="163"/>
      <c r="W5" s="163"/>
      <c r="X5" s="163"/>
      <c r="Y5" s="163"/>
      <c r="Z5" s="165"/>
    </row>
    <row r="6" spans="1:29" ht="18" thickBot="1">
      <c r="A6" s="156"/>
      <c r="B6" s="241" t="s">
        <v>363</v>
      </c>
      <c r="C6" s="242"/>
      <c r="D6" s="242"/>
      <c r="E6" s="242"/>
      <c r="F6" s="242"/>
      <c r="G6" s="242"/>
      <c r="H6" s="242"/>
      <c r="I6" s="242"/>
      <c r="J6" s="242"/>
      <c r="K6" s="242"/>
      <c r="L6" s="242"/>
      <c r="M6" s="242"/>
      <c r="N6" s="242"/>
      <c r="O6" s="243"/>
      <c r="P6" s="244" t="s">
        <v>364</v>
      </c>
      <c r="Q6" s="245"/>
      <c r="R6" s="245"/>
      <c r="S6" s="245"/>
      <c r="T6" s="245"/>
      <c r="U6" s="246"/>
      <c r="V6" s="247" t="s">
        <v>365</v>
      </c>
      <c r="W6" s="248"/>
      <c r="X6" s="248"/>
      <c r="Y6" s="248"/>
      <c r="Z6" s="249"/>
      <c r="AB6" s="155" t="s">
        <v>334</v>
      </c>
    </row>
    <row r="7" spans="1:29" ht="24.95" customHeight="1" thickBot="1">
      <c r="A7" s="156"/>
      <c r="B7" s="250"/>
      <c r="C7" s="251"/>
      <c r="D7" s="251"/>
      <c r="E7" s="251"/>
      <c r="F7" s="251"/>
      <c r="G7" s="251"/>
      <c r="H7" s="251"/>
      <c r="I7" s="251"/>
      <c r="J7" s="251"/>
      <c r="K7" s="251"/>
      <c r="L7" s="251"/>
      <c r="M7" s="251"/>
      <c r="N7" s="251"/>
      <c r="O7" s="252"/>
      <c r="P7" s="238"/>
      <c r="Q7" s="239"/>
      <c r="R7" s="239"/>
      <c r="S7" s="239"/>
      <c r="T7" s="239"/>
      <c r="U7" s="240"/>
      <c r="V7" s="238" t="str">
        <f>IF(AB7&lt;&gt;"",TEXT(AB7,"ggg年mm月d日"),"")</f>
        <v/>
      </c>
      <c r="W7" s="239"/>
      <c r="X7" s="239"/>
      <c r="Y7" s="239"/>
      <c r="Z7" s="240"/>
      <c r="AA7" s="166" t="s">
        <v>164</v>
      </c>
      <c r="AB7" s="229"/>
      <c r="AC7" s="230"/>
    </row>
    <row r="8" spans="1:29">
      <c r="A8" s="156"/>
      <c r="B8" s="167"/>
      <c r="C8" s="167"/>
      <c r="D8" s="167"/>
      <c r="E8" s="167"/>
      <c r="F8" s="167"/>
      <c r="G8" s="167"/>
      <c r="H8" s="167"/>
      <c r="I8" s="167"/>
      <c r="J8" s="167"/>
      <c r="K8" s="167"/>
      <c r="L8" s="167"/>
      <c r="M8" s="167"/>
      <c r="N8" s="167"/>
      <c r="O8" s="167"/>
      <c r="P8" s="168"/>
      <c r="Q8" s="168"/>
      <c r="R8" s="168"/>
      <c r="S8" s="168"/>
      <c r="T8" s="168"/>
      <c r="U8" s="168"/>
      <c r="V8" s="168"/>
      <c r="W8" s="168"/>
      <c r="X8" s="168"/>
      <c r="Y8" s="168"/>
      <c r="Z8" s="169"/>
    </row>
    <row r="9" spans="1:29" ht="14.25" thickBot="1">
      <c r="A9" s="156"/>
      <c r="B9" s="167"/>
      <c r="C9" s="167"/>
      <c r="D9" s="167"/>
      <c r="E9" s="167"/>
      <c r="F9" s="167"/>
      <c r="G9" s="167"/>
      <c r="H9" s="167"/>
      <c r="I9" s="167"/>
      <c r="J9" s="167"/>
      <c r="K9" s="167"/>
      <c r="L9" s="167"/>
      <c r="M9" s="167"/>
      <c r="N9" s="167"/>
      <c r="O9" s="167"/>
      <c r="P9" s="168"/>
      <c r="Q9" s="168"/>
      <c r="R9" s="168"/>
      <c r="S9" s="168"/>
      <c r="T9" s="168"/>
      <c r="U9" s="168"/>
      <c r="V9" s="168"/>
      <c r="W9" s="168"/>
      <c r="X9" s="168"/>
      <c r="Y9" s="168"/>
      <c r="Z9" s="169"/>
    </row>
    <row r="10" spans="1:29" ht="18" thickBot="1">
      <c r="A10" s="156"/>
      <c r="B10" s="253" t="s">
        <v>366</v>
      </c>
      <c r="C10" s="254"/>
      <c r="D10" s="254"/>
      <c r="E10" s="254"/>
      <c r="F10" s="254"/>
      <c r="G10" s="254"/>
      <c r="H10" s="254"/>
      <c r="I10" s="254"/>
      <c r="J10" s="254"/>
      <c r="K10" s="254"/>
      <c r="L10" s="254"/>
      <c r="M10" s="254"/>
      <c r="N10" s="254"/>
      <c r="O10" s="254"/>
      <c r="P10" s="254"/>
      <c r="Q10" s="254"/>
      <c r="R10" s="254"/>
      <c r="S10" s="254"/>
      <c r="T10" s="254"/>
      <c r="U10" s="254"/>
      <c r="V10" s="254"/>
      <c r="W10" s="254"/>
      <c r="X10" s="254"/>
      <c r="Y10" s="254"/>
      <c r="Z10" s="255"/>
    </row>
    <row r="11" spans="1:29">
      <c r="A11" s="156"/>
      <c r="B11" s="256" t="s">
        <v>367</v>
      </c>
      <c r="C11" s="257"/>
      <c r="D11" s="257"/>
      <c r="E11" s="257"/>
      <c r="F11" s="257"/>
      <c r="G11" s="257"/>
      <c r="H11" s="257" t="s">
        <v>368</v>
      </c>
      <c r="I11" s="257"/>
      <c r="J11" s="257"/>
      <c r="K11" s="257"/>
      <c r="L11" s="257"/>
      <c r="M11" s="257" t="s">
        <v>369</v>
      </c>
      <c r="N11" s="257"/>
      <c r="O11" s="257"/>
      <c r="P11" s="257" t="s">
        <v>370</v>
      </c>
      <c r="Q11" s="257"/>
      <c r="R11" s="257"/>
      <c r="S11" s="257" t="s">
        <v>371</v>
      </c>
      <c r="T11" s="257"/>
      <c r="U11" s="257"/>
      <c r="V11" s="257" t="s">
        <v>372</v>
      </c>
      <c r="W11" s="257"/>
      <c r="X11" s="257"/>
      <c r="Y11" s="257"/>
      <c r="Z11" s="258"/>
    </row>
    <row r="12" spans="1:29" ht="24.95" customHeight="1" thickBot="1">
      <c r="A12" s="156"/>
      <c r="B12" s="238"/>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40"/>
    </row>
    <row r="13" spans="1:29">
      <c r="A13" s="156"/>
      <c r="B13" s="168"/>
      <c r="C13" s="168"/>
      <c r="D13" s="168"/>
      <c r="E13" s="168"/>
      <c r="F13" s="168"/>
      <c r="G13" s="168"/>
      <c r="H13" s="168"/>
      <c r="I13" s="168"/>
      <c r="J13" s="168"/>
      <c r="K13" s="168"/>
      <c r="L13" s="168"/>
      <c r="M13" s="168"/>
      <c r="N13" s="168"/>
      <c r="O13" s="168"/>
      <c r="P13" s="168"/>
      <c r="Q13" s="168"/>
      <c r="R13" s="168"/>
      <c r="S13" s="168"/>
      <c r="T13" s="168"/>
      <c r="U13" s="168"/>
      <c r="V13" s="168"/>
      <c r="W13" s="168"/>
      <c r="X13" s="168"/>
      <c r="Y13" s="168"/>
      <c r="Z13" s="169"/>
    </row>
    <row r="14" spans="1:29" ht="14.25" thickBot="1">
      <c r="A14" s="156"/>
      <c r="B14" s="168"/>
      <c r="C14" s="168"/>
      <c r="D14" s="168"/>
      <c r="E14" s="168"/>
      <c r="F14" s="168"/>
      <c r="G14" s="168"/>
      <c r="H14" s="168"/>
      <c r="I14" s="168"/>
      <c r="J14" s="168"/>
      <c r="K14" s="168"/>
      <c r="L14" s="168"/>
      <c r="M14" s="168"/>
      <c r="N14" s="168"/>
      <c r="O14" s="168"/>
      <c r="P14" s="168"/>
      <c r="Q14" s="168"/>
      <c r="R14" s="168"/>
      <c r="S14" s="168"/>
      <c r="T14" s="168"/>
      <c r="U14" s="168"/>
      <c r="V14" s="168"/>
      <c r="W14" s="168"/>
      <c r="X14" s="168"/>
      <c r="Y14" s="168"/>
      <c r="Z14" s="169"/>
    </row>
    <row r="15" spans="1:29" ht="17.25">
      <c r="A15" s="170"/>
      <c r="B15" s="259" t="s">
        <v>373</v>
      </c>
      <c r="C15" s="260"/>
      <c r="D15" s="260"/>
      <c r="E15" s="260"/>
      <c r="F15" s="260"/>
      <c r="G15" s="260"/>
      <c r="H15" s="260"/>
      <c r="I15" s="260"/>
      <c r="J15" s="260"/>
      <c r="K15" s="260"/>
      <c r="L15" s="260"/>
      <c r="M15" s="260"/>
      <c r="N15" s="260"/>
      <c r="O15" s="260"/>
      <c r="P15" s="260"/>
      <c r="Q15" s="260"/>
      <c r="R15" s="260"/>
      <c r="S15" s="260"/>
      <c r="T15" s="260"/>
      <c r="U15" s="260"/>
      <c r="V15" s="260"/>
      <c r="W15" s="260"/>
      <c r="X15" s="260"/>
      <c r="Y15" s="260"/>
      <c r="Z15" s="261"/>
    </row>
    <row r="16" spans="1:29">
      <c r="A16" s="170"/>
      <c r="B16" s="171"/>
      <c r="C16" s="262" t="s">
        <v>374</v>
      </c>
      <c r="D16" s="263"/>
      <c r="E16" s="262" t="s">
        <v>375</v>
      </c>
      <c r="F16" s="264"/>
      <c r="G16" s="264"/>
      <c r="H16" s="264"/>
      <c r="I16" s="264"/>
      <c r="J16" s="264"/>
      <c r="K16" s="263"/>
      <c r="L16" s="262" t="s">
        <v>218</v>
      </c>
      <c r="M16" s="264"/>
      <c r="N16" s="264"/>
      <c r="O16" s="263"/>
      <c r="P16" s="262" t="s">
        <v>376</v>
      </c>
      <c r="Q16" s="264"/>
      <c r="R16" s="264"/>
      <c r="S16" s="264"/>
      <c r="T16" s="264"/>
      <c r="U16" s="263"/>
      <c r="V16" s="262" t="s">
        <v>186</v>
      </c>
      <c r="W16" s="264"/>
      <c r="X16" s="264"/>
      <c r="Y16" s="264"/>
      <c r="Z16" s="265"/>
    </row>
    <row r="17" spans="1:26" ht="24.95" customHeight="1">
      <c r="A17" s="170"/>
      <c r="B17" s="172" t="s">
        <v>377</v>
      </c>
      <c r="C17" s="272" t="s">
        <v>378</v>
      </c>
      <c r="D17" s="273"/>
      <c r="E17" s="274" t="s">
        <v>379</v>
      </c>
      <c r="F17" s="275"/>
      <c r="G17" s="275"/>
      <c r="H17" s="275"/>
      <c r="I17" s="275"/>
      <c r="J17" s="275"/>
      <c r="K17" s="276"/>
      <c r="L17" s="272" t="s">
        <v>380</v>
      </c>
      <c r="M17" s="277"/>
      <c r="N17" s="277"/>
      <c r="O17" s="273"/>
      <c r="P17" s="272" t="s">
        <v>381</v>
      </c>
      <c r="Q17" s="277"/>
      <c r="R17" s="277"/>
      <c r="S17" s="277"/>
      <c r="T17" s="277"/>
      <c r="U17" s="273"/>
      <c r="V17" s="272" t="s">
        <v>382</v>
      </c>
      <c r="W17" s="277"/>
      <c r="X17" s="277"/>
      <c r="Y17" s="277"/>
      <c r="Z17" s="278"/>
    </row>
    <row r="18" spans="1:26" ht="24.95" customHeight="1">
      <c r="A18" s="170"/>
      <c r="B18" s="173" t="s">
        <v>383</v>
      </c>
      <c r="C18" s="262" t="s">
        <v>378</v>
      </c>
      <c r="D18" s="263"/>
      <c r="E18" s="266"/>
      <c r="F18" s="267"/>
      <c r="G18" s="267"/>
      <c r="H18" s="267"/>
      <c r="I18" s="267"/>
      <c r="J18" s="267"/>
      <c r="K18" s="268"/>
      <c r="L18" s="269"/>
      <c r="M18" s="264"/>
      <c r="N18" s="264"/>
      <c r="O18" s="263"/>
      <c r="P18" s="270"/>
      <c r="Q18" s="264"/>
      <c r="R18" s="264"/>
      <c r="S18" s="264"/>
      <c r="T18" s="264"/>
      <c r="U18" s="263"/>
      <c r="V18" s="271"/>
      <c r="W18" s="264"/>
      <c r="X18" s="264"/>
      <c r="Y18" s="264"/>
      <c r="Z18" s="265"/>
    </row>
    <row r="19" spans="1:26" ht="24.95" customHeight="1">
      <c r="A19" s="170"/>
      <c r="B19" s="173" t="s">
        <v>384</v>
      </c>
      <c r="C19" s="279"/>
      <c r="D19" s="280"/>
      <c r="E19" s="266"/>
      <c r="F19" s="267"/>
      <c r="G19" s="267"/>
      <c r="H19" s="267"/>
      <c r="I19" s="267"/>
      <c r="J19" s="267"/>
      <c r="K19" s="268"/>
      <c r="L19" s="269"/>
      <c r="M19" s="264"/>
      <c r="N19" s="264"/>
      <c r="O19" s="263"/>
      <c r="P19" s="270"/>
      <c r="Q19" s="264"/>
      <c r="R19" s="264"/>
      <c r="S19" s="264"/>
      <c r="T19" s="264"/>
      <c r="U19" s="263"/>
      <c r="V19" s="262"/>
      <c r="W19" s="264"/>
      <c r="X19" s="264"/>
      <c r="Y19" s="264"/>
      <c r="Z19" s="265"/>
    </row>
    <row r="20" spans="1:26" ht="24.95" customHeight="1">
      <c r="A20" s="170"/>
      <c r="B20" s="173" t="s">
        <v>385</v>
      </c>
      <c r="C20" s="279"/>
      <c r="D20" s="280"/>
      <c r="E20" s="266"/>
      <c r="F20" s="267"/>
      <c r="G20" s="267"/>
      <c r="H20" s="267"/>
      <c r="I20" s="267"/>
      <c r="J20" s="267"/>
      <c r="K20" s="268"/>
      <c r="L20" s="264"/>
      <c r="M20" s="264"/>
      <c r="N20" s="264"/>
      <c r="O20" s="263"/>
      <c r="P20" s="281"/>
      <c r="Q20" s="264"/>
      <c r="R20" s="264"/>
      <c r="S20" s="264"/>
      <c r="T20" s="264"/>
      <c r="U20" s="263"/>
      <c r="V20" s="262"/>
      <c r="W20" s="264"/>
      <c r="X20" s="264"/>
      <c r="Y20" s="264"/>
      <c r="Z20" s="265"/>
    </row>
    <row r="21" spans="1:26" ht="24.95" customHeight="1">
      <c r="A21" s="170"/>
      <c r="B21" s="173" t="s">
        <v>386</v>
      </c>
      <c r="C21" s="279"/>
      <c r="D21" s="280"/>
      <c r="E21" s="266"/>
      <c r="F21" s="267"/>
      <c r="G21" s="267"/>
      <c r="H21" s="267"/>
      <c r="I21" s="267"/>
      <c r="J21" s="267"/>
      <c r="K21" s="268"/>
      <c r="L21" s="264"/>
      <c r="M21" s="264"/>
      <c r="N21" s="264"/>
      <c r="O21" s="263"/>
      <c r="P21" s="281"/>
      <c r="Q21" s="264"/>
      <c r="R21" s="264"/>
      <c r="S21" s="264"/>
      <c r="T21" s="264"/>
      <c r="U21" s="263"/>
      <c r="V21" s="262"/>
      <c r="W21" s="264"/>
      <c r="X21" s="264"/>
      <c r="Y21" s="264"/>
      <c r="Z21" s="265"/>
    </row>
    <row r="22" spans="1:26" ht="24.95" customHeight="1" thickBot="1">
      <c r="A22" s="170"/>
      <c r="B22" s="174" t="s">
        <v>387</v>
      </c>
      <c r="C22" s="282"/>
      <c r="D22" s="283"/>
      <c r="E22" s="284"/>
      <c r="F22" s="285"/>
      <c r="G22" s="285"/>
      <c r="H22" s="285"/>
      <c r="I22" s="285"/>
      <c r="J22" s="285"/>
      <c r="K22" s="286"/>
      <c r="L22" s="287"/>
      <c r="M22" s="287"/>
      <c r="N22" s="287"/>
      <c r="O22" s="288"/>
      <c r="P22" s="289"/>
      <c r="Q22" s="287"/>
      <c r="R22" s="287"/>
      <c r="S22" s="287"/>
      <c r="T22" s="287"/>
      <c r="U22" s="288"/>
      <c r="V22" s="290"/>
      <c r="W22" s="287"/>
      <c r="X22" s="287"/>
      <c r="Y22" s="287"/>
      <c r="Z22" s="291"/>
    </row>
    <row r="23" spans="1:26">
      <c r="A23" s="170"/>
      <c r="Z23" s="175"/>
    </row>
    <row r="24" spans="1:26">
      <c r="A24" s="170"/>
      <c r="B24" s="176" t="s">
        <v>388</v>
      </c>
      <c r="C24" s="155" t="s">
        <v>389</v>
      </c>
      <c r="O24" s="176" t="s">
        <v>388</v>
      </c>
      <c r="P24" s="177" t="s">
        <v>390</v>
      </c>
      <c r="Z24" s="175"/>
    </row>
    <row r="25" spans="1:26">
      <c r="A25" s="170"/>
      <c r="B25" s="176" t="s">
        <v>388</v>
      </c>
      <c r="C25" s="178" t="s">
        <v>391</v>
      </c>
      <c r="Z25" s="175"/>
    </row>
    <row r="26" spans="1:26" ht="14.25" thickBot="1">
      <c r="A26" s="179"/>
      <c r="B26" s="180" t="s">
        <v>388</v>
      </c>
      <c r="C26" s="181" t="s">
        <v>392</v>
      </c>
      <c r="D26" s="182"/>
      <c r="E26" s="182"/>
      <c r="F26" s="182"/>
      <c r="G26" s="182"/>
      <c r="H26" s="182"/>
      <c r="I26" s="182"/>
      <c r="J26" s="182"/>
      <c r="K26" s="182"/>
      <c r="L26" s="182"/>
      <c r="M26" s="182"/>
      <c r="N26" s="182"/>
      <c r="O26" s="182"/>
      <c r="P26" s="182"/>
      <c r="Q26" s="182"/>
      <c r="R26" s="182"/>
      <c r="S26" s="182"/>
      <c r="T26" s="182"/>
      <c r="U26" s="182"/>
      <c r="V26" s="182"/>
      <c r="W26" s="182"/>
      <c r="X26" s="182"/>
      <c r="Y26" s="182"/>
      <c r="Z26" s="183"/>
    </row>
    <row r="39" spans="1:2">
      <c r="A39" s="155" t="s">
        <v>393</v>
      </c>
      <c r="B39" s="155" t="s">
        <v>394</v>
      </c>
    </row>
    <row r="40" spans="1:2">
      <c r="A40" s="155" t="s">
        <v>395</v>
      </c>
      <c r="B40" s="155" t="s">
        <v>396</v>
      </c>
    </row>
    <row r="41" spans="1:2">
      <c r="A41" s="155" t="s">
        <v>397</v>
      </c>
      <c r="B41" s="155" t="s">
        <v>398</v>
      </c>
    </row>
    <row r="42" spans="1:2">
      <c r="A42" s="155" t="s">
        <v>399</v>
      </c>
      <c r="B42" s="155" t="s">
        <v>400</v>
      </c>
    </row>
    <row r="43" spans="1:2">
      <c r="A43" s="155" t="s">
        <v>371</v>
      </c>
    </row>
    <row r="44" spans="1:2">
      <c r="A44" s="155" t="s">
        <v>401</v>
      </c>
    </row>
    <row r="45" spans="1:2">
      <c r="A45" s="155" t="s">
        <v>402</v>
      </c>
    </row>
    <row r="46" spans="1:2">
      <c r="A46" s="155" t="s">
        <v>403</v>
      </c>
    </row>
  </sheetData>
  <mergeCells count="62">
    <mergeCell ref="C21:D21"/>
    <mergeCell ref="E21:K21"/>
    <mergeCell ref="L21:O21"/>
    <mergeCell ref="P21:U21"/>
    <mergeCell ref="V21:Z21"/>
    <mergeCell ref="C22:D22"/>
    <mergeCell ref="E22:K22"/>
    <mergeCell ref="L22:O22"/>
    <mergeCell ref="P22:U22"/>
    <mergeCell ref="V22:Z22"/>
    <mergeCell ref="C19:D19"/>
    <mergeCell ref="E19:K19"/>
    <mergeCell ref="L19:O19"/>
    <mergeCell ref="P19:U19"/>
    <mergeCell ref="V19:Z19"/>
    <mergeCell ref="C20:D20"/>
    <mergeCell ref="E20:K20"/>
    <mergeCell ref="L20:O20"/>
    <mergeCell ref="P20:U20"/>
    <mergeCell ref="V20:Z20"/>
    <mergeCell ref="C17:D17"/>
    <mergeCell ref="E17:K17"/>
    <mergeCell ref="L17:O17"/>
    <mergeCell ref="P17:U17"/>
    <mergeCell ref="V17:Z17"/>
    <mergeCell ref="C18:D18"/>
    <mergeCell ref="E18:K18"/>
    <mergeCell ref="L18:O18"/>
    <mergeCell ref="P18:U18"/>
    <mergeCell ref="V18:Z18"/>
    <mergeCell ref="B15:Z15"/>
    <mergeCell ref="C16:D16"/>
    <mergeCell ref="E16:K16"/>
    <mergeCell ref="L16:O16"/>
    <mergeCell ref="P16:U16"/>
    <mergeCell ref="V16:Z16"/>
    <mergeCell ref="V12:Z12"/>
    <mergeCell ref="AB7:AC7"/>
    <mergeCell ref="B10:Z10"/>
    <mergeCell ref="B11:G11"/>
    <mergeCell ref="H11:L11"/>
    <mergeCell ref="M11:O11"/>
    <mergeCell ref="P11:R11"/>
    <mergeCell ref="S11:U11"/>
    <mergeCell ref="V11:Z11"/>
    <mergeCell ref="B12:G12"/>
    <mergeCell ref="H12:L12"/>
    <mergeCell ref="M12:O12"/>
    <mergeCell ref="P12:R12"/>
    <mergeCell ref="S12:U12"/>
    <mergeCell ref="B6:O6"/>
    <mergeCell ref="P6:U6"/>
    <mergeCell ref="V6:Z6"/>
    <mergeCell ref="B7:O7"/>
    <mergeCell ref="P7:U7"/>
    <mergeCell ref="V7:Z7"/>
    <mergeCell ref="AB4:AC4"/>
    <mergeCell ref="B1:Z1"/>
    <mergeCell ref="D3:E3"/>
    <mergeCell ref="K3:L3"/>
    <mergeCell ref="V3:Z3"/>
    <mergeCell ref="V4:Z4"/>
  </mergeCells>
  <phoneticPr fontId="2"/>
  <dataValidations count="2">
    <dataValidation type="list" allowBlank="1" showInputMessage="1" showErrorMessage="1" sqref="P7:P9 V9" xr:uid="{00000000-0002-0000-0100-000000000000}">
      <formula1>$B$39:$B$42</formula1>
    </dataValidation>
    <dataValidation type="list" allowBlank="1" showErrorMessage="1" promptTitle="ゲスト登録希望" prompt="ゲスト登録を希望する場合は、_x000a_○○（ゲスト）_x000a_を選択してください。_x000a__x000a_ゲストになるとダイレクトクラウドボックスのフォルダにアクセスして、アップロードされた図面等を確認することができます。_x000a__x000a_ゲストになるためには、パスワード登録が必要となります。" sqref="C19:D22" xr:uid="{00000000-0002-0000-0100-000001000000}">
      <formula1>$A$39:$A$46</formula1>
    </dataValidation>
  </dataValidations>
  <pageMargins left="0.7" right="0.7" top="0.75" bottom="0.75" header="0.3" footer="0.3"/>
  <pageSetup paperSize="9" scale="5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6:AD11"/>
  <sheetViews>
    <sheetView view="pageBreakPreview" zoomScaleNormal="100" zoomScaleSheetLayoutView="100" workbookViewId="0">
      <selection activeCell="H8" sqref="H8:Y8"/>
    </sheetView>
  </sheetViews>
  <sheetFormatPr defaultRowHeight="13.5"/>
  <cols>
    <col min="1" max="2" width="14.625" style="184" customWidth="1"/>
    <col min="3" max="25" width="6.625" style="184" customWidth="1"/>
    <col min="26" max="29" width="9" style="184"/>
    <col min="30" max="30" width="11" style="184" bestFit="1" customWidth="1"/>
    <col min="31" max="16384" width="9" style="184"/>
  </cols>
  <sheetData>
    <row r="6" spans="1:30" ht="19.5" thickBot="1">
      <c r="AA6" s="185" t="s">
        <v>377</v>
      </c>
    </row>
    <row r="7" spans="1:30" ht="25.5" thickTop="1" thickBot="1">
      <c r="A7" s="297" t="s">
        <v>404</v>
      </c>
      <c r="B7" s="298"/>
      <c r="C7" s="304" t="s">
        <v>405</v>
      </c>
      <c r="D7" s="304"/>
      <c r="E7" s="304"/>
      <c r="F7" s="304"/>
      <c r="G7" s="305"/>
      <c r="H7" s="306" t="s">
        <v>406</v>
      </c>
      <c r="I7" s="307"/>
      <c r="J7" s="307"/>
      <c r="K7" s="307"/>
      <c r="L7" s="307"/>
      <c r="M7" s="307"/>
      <c r="N7" s="307"/>
      <c r="O7" s="307"/>
      <c r="P7" s="307"/>
      <c r="Q7" s="307"/>
      <c r="R7" s="307"/>
      <c r="S7" s="307"/>
      <c r="T7" s="307"/>
      <c r="U7" s="307"/>
      <c r="V7" s="307"/>
      <c r="W7" s="307"/>
      <c r="X7" s="307"/>
      <c r="Y7" s="308"/>
      <c r="Z7" s="186"/>
    </row>
    <row r="8" spans="1:30" ht="21.75" thickTop="1">
      <c r="A8" s="299"/>
      <c r="B8" s="300"/>
      <c r="C8" s="309" t="s">
        <v>407</v>
      </c>
      <c r="D8" s="310"/>
      <c r="E8" s="310"/>
      <c r="F8" s="310"/>
      <c r="G8" s="311"/>
      <c r="H8" s="315"/>
      <c r="I8" s="316"/>
      <c r="J8" s="316"/>
      <c r="K8" s="316"/>
      <c r="L8" s="316"/>
      <c r="M8" s="316"/>
      <c r="N8" s="316"/>
      <c r="O8" s="316"/>
      <c r="P8" s="316"/>
      <c r="Q8" s="316"/>
      <c r="R8" s="316"/>
      <c r="S8" s="316"/>
      <c r="T8" s="316"/>
      <c r="U8" s="316"/>
      <c r="V8" s="316"/>
      <c r="W8" s="316"/>
      <c r="X8" s="316"/>
      <c r="Y8" s="317"/>
      <c r="Z8" s="186"/>
      <c r="AA8" s="187" t="s">
        <v>408</v>
      </c>
      <c r="AB8" s="187"/>
      <c r="AC8" s="187"/>
      <c r="AD8" s="187"/>
    </row>
    <row r="9" spans="1:30" ht="21">
      <c r="A9" s="301"/>
      <c r="B9" s="300"/>
      <c r="C9" s="312"/>
      <c r="D9" s="313"/>
      <c r="E9" s="313"/>
      <c r="F9" s="313"/>
      <c r="G9" s="314"/>
      <c r="H9" s="318"/>
      <c r="I9" s="319"/>
      <c r="J9" s="319"/>
      <c r="K9" s="319"/>
      <c r="L9" s="319"/>
      <c r="M9" s="319"/>
      <c r="N9" s="319"/>
      <c r="O9" s="319"/>
      <c r="P9" s="319"/>
      <c r="Q9" s="319"/>
      <c r="R9" s="319"/>
      <c r="S9" s="319"/>
      <c r="T9" s="319"/>
      <c r="U9" s="319"/>
      <c r="V9" s="319"/>
      <c r="W9" s="319"/>
      <c r="X9" s="319"/>
      <c r="Y9" s="320"/>
      <c r="Z9" s="186"/>
      <c r="AA9" s="187" t="s">
        <v>409</v>
      </c>
      <c r="AB9" s="187"/>
      <c r="AC9" s="187"/>
      <c r="AD9" s="187"/>
    </row>
    <row r="10" spans="1:30" ht="24">
      <c r="A10" s="301"/>
      <c r="B10" s="300"/>
      <c r="C10" s="321" t="s">
        <v>290</v>
      </c>
      <c r="D10" s="321"/>
      <c r="E10" s="321"/>
      <c r="F10" s="321"/>
      <c r="G10" s="322"/>
      <c r="H10" s="323"/>
      <c r="I10" s="324"/>
      <c r="J10" s="324"/>
      <c r="K10" s="324"/>
      <c r="L10" s="324"/>
      <c r="M10" s="324"/>
      <c r="N10" s="324"/>
      <c r="O10" s="324"/>
      <c r="P10" s="324"/>
      <c r="Q10" s="324"/>
      <c r="R10" s="324"/>
      <c r="S10" s="324"/>
      <c r="T10" s="324"/>
      <c r="U10" s="324"/>
      <c r="V10" s="324"/>
      <c r="W10" s="324"/>
      <c r="X10" s="324"/>
      <c r="Y10" s="325"/>
      <c r="Z10" s="186"/>
      <c r="AA10" s="187" t="s">
        <v>410</v>
      </c>
      <c r="AB10" s="187"/>
      <c r="AC10" s="187"/>
      <c r="AD10" s="187"/>
    </row>
    <row r="11" spans="1:30" ht="24.75" thickBot="1">
      <c r="A11" s="302"/>
      <c r="B11" s="303"/>
      <c r="C11" s="321" t="s">
        <v>186</v>
      </c>
      <c r="D11" s="321"/>
      <c r="E11" s="321"/>
      <c r="F11" s="321"/>
      <c r="G11" s="322"/>
      <c r="H11" s="326"/>
      <c r="I11" s="327"/>
      <c r="J11" s="327"/>
      <c r="K11" s="327"/>
      <c r="L11" s="327"/>
      <c r="M11" s="327"/>
      <c r="N11" s="327"/>
      <c r="O11" s="327"/>
      <c r="P11" s="328"/>
      <c r="Q11" s="292" t="s">
        <v>37</v>
      </c>
      <c r="R11" s="293"/>
      <c r="S11" s="294"/>
      <c r="T11" s="295"/>
      <c r="U11" s="295"/>
      <c r="V11" s="295"/>
      <c r="W11" s="295"/>
      <c r="X11" s="295"/>
      <c r="Y11" s="296"/>
      <c r="Z11" s="188"/>
      <c r="AA11" s="187" t="s">
        <v>382</v>
      </c>
      <c r="AB11" s="187"/>
      <c r="AC11" s="187"/>
      <c r="AD11" s="187">
        <v>1130034</v>
      </c>
    </row>
  </sheetData>
  <mergeCells count="12">
    <mergeCell ref="Q11:R11"/>
    <mergeCell ref="S11:Y11"/>
    <mergeCell ref="A7:B11"/>
    <mergeCell ref="C7:G7"/>
    <mergeCell ref="H7:Y7"/>
    <mergeCell ref="C8:G9"/>
    <mergeCell ref="H8:Y8"/>
    <mergeCell ref="H9:Y9"/>
    <mergeCell ref="C10:G10"/>
    <mergeCell ref="H10:Y10"/>
    <mergeCell ref="C11:G11"/>
    <mergeCell ref="H11:P11"/>
  </mergeCells>
  <phoneticPr fontId="2"/>
  <pageMargins left="0.7" right="0.7" top="0.75" bottom="0.75" header="0.3" footer="0.3"/>
  <pageSetup paperSize="9" scale="48"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E51"/>
  <sheetViews>
    <sheetView view="pageBreakPreview" zoomScale="70" zoomScaleNormal="70" zoomScaleSheetLayoutView="70" workbookViewId="0">
      <selection activeCell="AA2" sqref="AA2:AB2"/>
    </sheetView>
  </sheetViews>
  <sheetFormatPr defaultRowHeight="13.5"/>
  <cols>
    <col min="1" max="2" width="14.625" style="24" customWidth="1"/>
    <col min="3" max="25" width="6.625" style="24" customWidth="1"/>
    <col min="26" max="16384" width="9" style="24"/>
  </cols>
  <sheetData>
    <row r="1" spans="1:31" ht="14.25" thickBot="1"/>
    <row r="2" spans="1:31" ht="35.1" customHeight="1" thickBot="1">
      <c r="A2" s="142" t="s">
        <v>326</v>
      </c>
      <c r="B2" s="103"/>
      <c r="C2" s="103"/>
      <c r="D2" s="103"/>
      <c r="E2" s="103"/>
      <c r="F2" s="103"/>
      <c r="G2" s="103"/>
      <c r="H2" s="103"/>
      <c r="I2" s="103"/>
      <c r="J2" s="103"/>
      <c r="K2" s="103"/>
      <c r="L2" s="103"/>
      <c r="M2" s="103"/>
      <c r="N2" s="103"/>
      <c r="O2" s="103"/>
      <c r="P2" s="103"/>
      <c r="Q2" s="103"/>
      <c r="R2" s="103"/>
      <c r="S2" s="103"/>
      <c r="T2" s="329" t="str">
        <f>IF(AA2="","",IF(AA2&lt;43586,TEXT(AA2,"ggge年m月d日"),IF(AA2&lt;43831,TEXT(AA2,"令和元年m月d日"),("令和"&amp;(YEAR(AA2)-2018)&amp;"年")&amp;TEXT(AA2,"m月d日"))))</f>
        <v/>
      </c>
      <c r="U2" s="329"/>
      <c r="V2" s="329"/>
      <c r="W2" s="329"/>
      <c r="X2" s="329"/>
      <c r="Y2" s="330"/>
      <c r="Z2" s="104"/>
      <c r="AA2" s="331"/>
      <c r="AB2" s="332"/>
      <c r="AC2" s="36"/>
      <c r="AD2" s="4"/>
      <c r="AE2" s="4"/>
    </row>
    <row r="3" spans="1:31" ht="35.1" customHeight="1">
      <c r="A3" s="333" t="s">
        <v>282</v>
      </c>
      <c r="B3" s="334"/>
      <c r="C3" s="334"/>
      <c r="D3" s="334"/>
      <c r="E3" s="334"/>
      <c r="F3" s="334"/>
      <c r="G3" s="334"/>
      <c r="H3" s="334"/>
      <c r="I3" s="334"/>
      <c r="J3" s="334"/>
      <c r="K3" s="334"/>
      <c r="L3" s="334"/>
      <c r="M3" s="334"/>
      <c r="N3" s="334"/>
      <c r="O3" s="334"/>
      <c r="P3" s="334"/>
      <c r="Q3" s="334"/>
      <c r="R3" s="334"/>
      <c r="S3" s="334"/>
      <c r="T3" s="334"/>
      <c r="U3" s="334"/>
      <c r="V3" s="334"/>
      <c r="W3" s="334"/>
      <c r="X3" s="334"/>
      <c r="Y3" s="335"/>
      <c r="Z3" s="104"/>
    </row>
    <row r="4" spans="1:31" ht="35.1" customHeight="1" thickBot="1">
      <c r="A4" s="105"/>
      <c r="B4" s="106"/>
      <c r="C4" s="106"/>
      <c r="D4" s="106"/>
      <c r="E4" s="106"/>
      <c r="F4" s="106"/>
      <c r="G4" s="106"/>
      <c r="H4" s="106"/>
      <c r="I4" s="106"/>
      <c r="J4" s="106"/>
      <c r="K4" s="106"/>
      <c r="L4" s="106"/>
      <c r="M4" s="336" t="s">
        <v>32</v>
      </c>
      <c r="N4" s="336"/>
      <c r="O4" s="336"/>
      <c r="P4" s="336"/>
      <c r="Q4" s="336"/>
      <c r="R4" s="336"/>
      <c r="S4" s="336"/>
      <c r="T4" s="336"/>
      <c r="U4" s="336"/>
      <c r="V4" s="336"/>
      <c r="W4" s="336"/>
      <c r="X4" s="336"/>
      <c r="Y4" s="337"/>
      <c r="Z4" s="104"/>
    </row>
    <row r="5" spans="1:31" ht="35.1" customHeight="1">
      <c r="A5" s="338" t="s">
        <v>33</v>
      </c>
      <c r="B5" s="339"/>
      <c r="C5" s="342" t="str">
        <f>IF(第二面!A38="","",第二面!A38)</f>
        <v/>
      </c>
      <c r="D5" s="343"/>
      <c r="E5" s="343"/>
      <c r="F5" s="343"/>
      <c r="G5" s="343"/>
      <c r="H5" s="343"/>
      <c r="I5" s="343"/>
      <c r="J5" s="343"/>
      <c r="K5" s="343"/>
      <c r="L5" s="343"/>
      <c r="M5" s="343"/>
      <c r="N5" s="343"/>
      <c r="O5" s="343"/>
      <c r="P5" s="343"/>
      <c r="Q5" s="343"/>
      <c r="R5" s="343"/>
      <c r="S5" s="343"/>
      <c r="T5" s="343"/>
      <c r="U5" s="343"/>
      <c r="V5" s="343"/>
      <c r="W5" s="343"/>
      <c r="X5" s="343"/>
      <c r="Y5" s="344"/>
      <c r="Z5" s="104"/>
    </row>
    <row r="6" spans="1:31" ht="35.1" customHeight="1" thickBot="1">
      <c r="A6" s="340"/>
      <c r="B6" s="341"/>
      <c r="C6" s="345"/>
      <c r="D6" s="346"/>
      <c r="E6" s="346"/>
      <c r="F6" s="346"/>
      <c r="G6" s="346"/>
      <c r="H6" s="346"/>
      <c r="I6" s="346"/>
      <c r="J6" s="346"/>
      <c r="K6" s="346"/>
      <c r="L6" s="346"/>
      <c r="M6" s="346"/>
      <c r="N6" s="346"/>
      <c r="O6" s="346"/>
      <c r="P6" s="346"/>
      <c r="Q6" s="346"/>
      <c r="R6" s="346"/>
      <c r="S6" s="346"/>
      <c r="T6" s="346"/>
      <c r="U6" s="346"/>
      <c r="V6" s="346"/>
      <c r="W6" s="346"/>
      <c r="X6" s="346"/>
      <c r="Y6" s="347"/>
      <c r="Z6" s="104"/>
    </row>
    <row r="7" spans="1:31" ht="35.1" customHeight="1">
      <c r="A7" s="348" t="s">
        <v>283</v>
      </c>
      <c r="B7" s="349"/>
      <c r="C7" s="354" t="s">
        <v>31</v>
      </c>
      <c r="D7" s="355"/>
      <c r="E7" s="355"/>
      <c r="F7" s="355"/>
      <c r="G7" s="356"/>
      <c r="H7" s="363" t="s">
        <v>212</v>
      </c>
      <c r="I7" s="364"/>
      <c r="J7" s="365"/>
      <c r="K7" s="366"/>
      <c r="L7" s="366"/>
      <c r="M7" s="366"/>
      <c r="N7" s="366"/>
      <c r="O7" s="366"/>
      <c r="P7" s="366"/>
      <c r="Q7" s="366"/>
      <c r="R7" s="366"/>
      <c r="S7" s="366"/>
      <c r="T7" s="366"/>
      <c r="U7" s="366"/>
      <c r="V7" s="366"/>
      <c r="W7" s="366"/>
      <c r="X7" s="366"/>
      <c r="Y7" s="367"/>
      <c r="Z7" s="104"/>
    </row>
    <row r="8" spans="1:31" ht="35.1" customHeight="1">
      <c r="A8" s="350"/>
      <c r="B8" s="351"/>
      <c r="C8" s="357"/>
      <c r="D8" s="358"/>
      <c r="E8" s="358"/>
      <c r="F8" s="358"/>
      <c r="G8" s="359"/>
      <c r="H8" s="368" t="s">
        <v>213</v>
      </c>
      <c r="I8" s="369"/>
      <c r="J8" s="370"/>
      <c r="K8" s="371"/>
      <c r="L8" s="371"/>
      <c r="M8" s="371"/>
      <c r="N8" s="371"/>
      <c r="O8" s="371"/>
      <c r="P8" s="371"/>
      <c r="Q8" s="372"/>
      <c r="R8" s="371"/>
      <c r="S8" s="371"/>
      <c r="T8" s="371"/>
      <c r="U8" s="371"/>
      <c r="V8" s="371"/>
      <c r="W8" s="371"/>
      <c r="X8" s="371"/>
      <c r="Y8" s="373"/>
      <c r="Z8" s="104"/>
    </row>
    <row r="9" spans="1:31" ht="35.1" customHeight="1">
      <c r="A9" s="350"/>
      <c r="B9" s="351"/>
      <c r="C9" s="357"/>
      <c r="D9" s="358"/>
      <c r="E9" s="358"/>
      <c r="F9" s="358"/>
      <c r="G9" s="359"/>
      <c r="H9" s="368" t="s">
        <v>214</v>
      </c>
      <c r="I9" s="369"/>
      <c r="J9" s="370"/>
      <c r="K9" s="371"/>
      <c r="L9" s="371"/>
      <c r="M9" s="371"/>
      <c r="N9" s="371"/>
      <c r="O9" s="371"/>
      <c r="P9" s="374"/>
      <c r="Q9" s="375" t="s">
        <v>284</v>
      </c>
      <c r="R9" s="369"/>
      <c r="S9" s="370"/>
      <c r="T9" s="371"/>
      <c r="U9" s="371"/>
      <c r="V9" s="371"/>
      <c r="W9" s="371"/>
      <c r="X9" s="371"/>
      <c r="Y9" s="373"/>
      <c r="Z9" s="104"/>
    </row>
    <row r="10" spans="1:31" ht="35.1" customHeight="1" thickBot="1">
      <c r="A10" s="350"/>
      <c r="B10" s="351"/>
      <c r="C10" s="360"/>
      <c r="D10" s="361"/>
      <c r="E10" s="361"/>
      <c r="F10" s="361"/>
      <c r="G10" s="362"/>
      <c r="H10" s="376" t="s">
        <v>215</v>
      </c>
      <c r="I10" s="377"/>
      <c r="J10" s="378"/>
      <c r="K10" s="379"/>
      <c r="L10" s="379"/>
      <c r="M10" s="379"/>
      <c r="N10" s="379"/>
      <c r="O10" s="379"/>
      <c r="P10" s="379"/>
      <c r="Q10" s="380"/>
      <c r="R10" s="379"/>
      <c r="S10" s="379"/>
      <c r="T10" s="379"/>
      <c r="U10" s="379"/>
      <c r="V10" s="379"/>
      <c r="W10" s="379"/>
      <c r="X10" s="379"/>
      <c r="Y10" s="381"/>
      <c r="Z10" s="104"/>
      <c r="AA10" s="35"/>
    </row>
    <row r="11" spans="1:31" ht="35.1" customHeight="1" thickTop="1">
      <c r="A11" s="350"/>
      <c r="B11" s="351"/>
      <c r="C11" s="382" t="s">
        <v>285</v>
      </c>
      <c r="D11" s="383"/>
      <c r="E11" s="383"/>
      <c r="F11" s="383"/>
      <c r="G11" s="384"/>
      <c r="H11" s="390" t="s">
        <v>212</v>
      </c>
      <c r="I11" s="391"/>
      <c r="J11" s="392"/>
      <c r="K11" s="393"/>
      <c r="L11" s="393"/>
      <c r="M11" s="393"/>
      <c r="N11" s="393"/>
      <c r="O11" s="393"/>
      <c r="P11" s="393"/>
      <c r="Q11" s="393"/>
      <c r="R11" s="393"/>
      <c r="S11" s="393"/>
      <c r="T11" s="393"/>
      <c r="U11" s="393"/>
      <c r="V11" s="393"/>
      <c r="W11" s="393"/>
      <c r="X11" s="393"/>
      <c r="Y11" s="394"/>
      <c r="Z11" s="104"/>
    </row>
    <row r="12" spans="1:31" ht="35.1" customHeight="1">
      <c r="A12" s="350"/>
      <c r="B12" s="351"/>
      <c r="C12" s="385"/>
      <c r="D12" s="358"/>
      <c r="E12" s="358"/>
      <c r="F12" s="358"/>
      <c r="G12" s="386"/>
      <c r="H12" s="375" t="s">
        <v>213</v>
      </c>
      <c r="I12" s="369"/>
      <c r="J12" s="370"/>
      <c r="K12" s="371"/>
      <c r="L12" s="371"/>
      <c r="M12" s="371"/>
      <c r="N12" s="371"/>
      <c r="O12" s="371"/>
      <c r="P12" s="371"/>
      <c r="Q12" s="372"/>
      <c r="R12" s="371"/>
      <c r="S12" s="371"/>
      <c r="T12" s="371"/>
      <c r="U12" s="371"/>
      <c r="V12" s="371"/>
      <c r="W12" s="371"/>
      <c r="X12" s="371"/>
      <c r="Y12" s="373"/>
      <c r="Z12" s="104"/>
    </row>
    <row r="13" spans="1:31" ht="35.1" customHeight="1">
      <c r="A13" s="350"/>
      <c r="B13" s="351"/>
      <c r="C13" s="385"/>
      <c r="D13" s="358"/>
      <c r="E13" s="358"/>
      <c r="F13" s="358"/>
      <c r="G13" s="386"/>
      <c r="H13" s="375" t="s">
        <v>214</v>
      </c>
      <c r="I13" s="369"/>
      <c r="J13" s="370"/>
      <c r="K13" s="371"/>
      <c r="L13" s="371"/>
      <c r="M13" s="371"/>
      <c r="N13" s="371"/>
      <c r="O13" s="371"/>
      <c r="P13" s="374"/>
      <c r="Q13" s="375" t="s">
        <v>284</v>
      </c>
      <c r="R13" s="369"/>
      <c r="S13" s="370"/>
      <c r="T13" s="371"/>
      <c r="U13" s="371"/>
      <c r="V13" s="371"/>
      <c r="W13" s="371"/>
      <c r="X13" s="371"/>
      <c r="Y13" s="373"/>
      <c r="Z13" s="104"/>
    </row>
    <row r="14" spans="1:31" ht="35.1" customHeight="1" thickBot="1">
      <c r="A14" s="350"/>
      <c r="B14" s="351"/>
      <c r="C14" s="387"/>
      <c r="D14" s="388"/>
      <c r="E14" s="388"/>
      <c r="F14" s="388"/>
      <c r="G14" s="389"/>
      <c r="H14" s="395" t="s">
        <v>215</v>
      </c>
      <c r="I14" s="396"/>
      <c r="J14" s="397"/>
      <c r="K14" s="398"/>
      <c r="L14" s="398"/>
      <c r="M14" s="398"/>
      <c r="N14" s="398"/>
      <c r="O14" s="398"/>
      <c r="P14" s="398"/>
      <c r="Q14" s="399"/>
      <c r="R14" s="398"/>
      <c r="S14" s="398"/>
      <c r="T14" s="398"/>
      <c r="U14" s="398"/>
      <c r="V14" s="398"/>
      <c r="W14" s="398"/>
      <c r="X14" s="398"/>
      <c r="Y14" s="400"/>
      <c r="Z14" s="104"/>
    </row>
    <row r="15" spans="1:31" ht="35.1" customHeight="1" thickTop="1">
      <c r="A15" s="350"/>
      <c r="B15" s="351"/>
      <c r="C15" s="385" t="s">
        <v>286</v>
      </c>
      <c r="D15" s="358"/>
      <c r="E15" s="358"/>
      <c r="F15" s="358"/>
      <c r="G15" s="386"/>
      <c r="H15" s="433" t="s">
        <v>212</v>
      </c>
      <c r="I15" s="434"/>
      <c r="J15" s="435"/>
      <c r="K15" s="436"/>
      <c r="L15" s="436"/>
      <c r="M15" s="436"/>
      <c r="N15" s="436"/>
      <c r="O15" s="436"/>
      <c r="P15" s="436"/>
      <c r="Q15" s="436"/>
      <c r="R15" s="436"/>
      <c r="S15" s="436"/>
      <c r="T15" s="436"/>
      <c r="U15" s="436"/>
      <c r="V15" s="436"/>
      <c r="W15" s="436"/>
      <c r="X15" s="436"/>
      <c r="Y15" s="437"/>
      <c r="Z15" s="104"/>
    </row>
    <row r="16" spans="1:31" ht="35.1" customHeight="1">
      <c r="A16" s="350"/>
      <c r="B16" s="351"/>
      <c r="C16" s="385"/>
      <c r="D16" s="358"/>
      <c r="E16" s="358"/>
      <c r="F16" s="358"/>
      <c r="G16" s="386"/>
      <c r="H16" s="375" t="s">
        <v>213</v>
      </c>
      <c r="I16" s="369"/>
      <c r="J16" s="370"/>
      <c r="K16" s="371"/>
      <c r="L16" s="371"/>
      <c r="M16" s="371"/>
      <c r="N16" s="371"/>
      <c r="O16" s="371"/>
      <c r="P16" s="371"/>
      <c r="Q16" s="372"/>
      <c r="R16" s="371"/>
      <c r="S16" s="371"/>
      <c r="T16" s="371"/>
      <c r="U16" s="371"/>
      <c r="V16" s="371"/>
      <c r="W16" s="371"/>
      <c r="X16" s="371"/>
      <c r="Y16" s="373"/>
      <c r="Z16" s="104"/>
    </row>
    <row r="17" spans="1:26" ht="35.1" customHeight="1">
      <c r="A17" s="350"/>
      <c r="B17" s="351"/>
      <c r="C17" s="385"/>
      <c r="D17" s="358"/>
      <c r="E17" s="358"/>
      <c r="F17" s="358"/>
      <c r="G17" s="386"/>
      <c r="H17" s="375" t="s">
        <v>214</v>
      </c>
      <c r="I17" s="369"/>
      <c r="J17" s="370"/>
      <c r="K17" s="371"/>
      <c r="L17" s="371"/>
      <c r="M17" s="371"/>
      <c r="N17" s="371"/>
      <c r="O17" s="371"/>
      <c r="P17" s="374"/>
      <c r="Q17" s="375" t="s">
        <v>284</v>
      </c>
      <c r="R17" s="369"/>
      <c r="S17" s="370"/>
      <c r="T17" s="371"/>
      <c r="U17" s="371"/>
      <c r="V17" s="371"/>
      <c r="W17" s="371"/>
      <c r="X17" s="371"/>
      <c r="Y17" s="373"/>
      <c r="Z17" s="104"/>
    </row>
    <row r="18" spans="1:26" ht="35.1" customHeight="1" thickBot="1">
      <c r="A18" s="352"/>
      <c r="B18" s="353"/>
      <c r="C18" s="430"/>
      <c r="D18" s="431"/>
      <c r="E18" s="431"/>
      <c r="F18" s="431"/>
      <c r="G18" s="432"/>
      <c r="H18" s="401" t="s">
        <v>215</v>
      </c>
      <c r="I18" s="402"/>
      <c r="J18" s="403"/>
      <c r="K18" s="404"/>
      <c r="L18" s="404"/>
      <c r="M18" s="404"/>
      <c r="N18" s="404"/>
      <c r="O18" s="404"/>
      <c r="P18" s="404"/>
      <c r="Q18" s="405"/>
      <c r="R18" s="404"/>
      <c r="S18" s="404"/>
      <c r="T18" s="404"/>
      <c r="U18" s="404"/>
      <c r="V18" s="404"/>
      <c r="W18" s="404"/>
      <c r="X18" s="404"/>
      <c r="Y18" s="406"/>
      <c r="Z18" s="104"/>
    </row>
    <row r="19" spans="1:26" ht="35.1" customHeight="1">
      <c r="A19" s="407" t="s">
        <v>327</v>
      </c>
      <c r="B19" s="408"/>
      <c r="C19" s="408"/>
      <c r="D19" s="408"/>
      <c r="E19" s="408"/>
      <c r="F19" s="408"/>
      <c r="G19" s="408"/>
      <c r="H19" s="408"/>
      <c r="I19" s="408"/>
      <c r="J19" s="408"/>
      <c r="K19" s="408"/>
      <c r="L19" s="408"/>
      <c r="M19" s="408"/>
      <c r="N19" s="408"/>
      <c r="O19" s="408"/>
      <c r="P19" s="408"/>
      <c r="Q19" s="408"/>
      <c r="R19" s="408"/>
      <c r="S19" s="408"/>
      <c r="T19" s="408"/>
      <c r="U19" s="408"/>
      <c r="V19" s="408"/>
      <c r="W19" s="408"/>
      <c r="X19" s="408"/>
      <c r="Y19" s="409"/>
      <c r="Z19" s="104"/>
    </row>
    <row r="20" spans="1:26" ht="35.1" customHeight="1">
      <c r="A20" s="410" t="s">
        <v>287</v>
      </c>
      <c r="B20" s="411"/>
      <c r="C20" s="415" t="s">
        <v>288</v>
      </c>
      <c r="D20" s="416"/>
      <c r="E20" s="416"/>
      <c r="F20" s="416"/>
      <c r="G20" s="417"/>
      <c r="H20" s="418"/>
      <c r="I20" s="419"/>
      <c r="J20" s="419"/>
      <c r="K20" s="419"/>
      <c r="L20" s="419"/>
      <c r="M20" s="419"/>
      <c r="N20" s="419"/>
      <c r="O20" s="419"/>
      <c r="P20" s="419"/>
      <c r="Q20" s="419"/>
      <c r="R20" s="419"/>
      <c r="S20" s="419"/>
      <c r="T20" s="419"/>
      <c r="U20" s="419"/>
      <c r="V20" s="419"/>
      <c r="W20" s="419"/>
      <c r="X20" s="419"/>
      <c r="Y20" s="420"/>
      <c r="Z20" s="104"/>
    </row>
    <row r="21" spans="1:26" ht="35.1" customHeight="1" thickBot="1">
      <c r="A21" s="412"/>
      <c r="B21" s="413"/>
      <c r="C21" s="421" t="s">
        <v>289</v>
      </c>
      <c r="D21" s="422"/>
      <c r="E21" s="422"/>
      <c r="F21" s="422"/>
      <c r="G21" s="423"/>
      <c r="H21" s="424"/>
      <c r="I21" s="425"/>
      <c r="J21" s="425"/>
      <c r="K21" s="425"/>
      <c r="L21" s="425"/>
      <c r="M21" s="425"/>
      <c r="N21" s="425"/>
      <c r="O21" s="425"/>
      <c r="P21" s="425"/>
      <c r="Q21" s="425"/>
      <c r="R21" s="425"/>
      <c r="S21" s="425"/>
      <c r="T21" s="425"/>
      <c r="U21" s="425"/>
      <c r="V21" s="425"/>
      <c r="W21" s="425"/>
      <c r="X21" s="425"/>
      <c r="Y21" s="426"/>
      <c r="Z21" s="104"/>
    </row>
    <row r="22" spans="1:26" ht="35.1" customHeight="1" thickTop="1">
      <c r="A22" s="412"/>
      <c r="B22" s="413"/>
      <c r="C22" s="427" t="s">
        <v>211</v>
      </c>
      <c r="D22" s="428"/>
      <c r="E22" s="428"/>
      <c r="F22" s="428"/>
      <c r="G22" s="429"/>
      <c r="H22" s="438"/>
      <c r="I22" s="439"/>
      <c r="J22" s="439"/>
      <c r="K22" s="439"/>
      <c r="L22" s="439"/>
      <c r="M22" s="439"/>
      <c r="N22" s="439"/>
      <c r="O22" s="439"/>
      <c r="P22" s="439"/>
      <c r="Q22" s="439"/>
      <c r="R22" s="439"/>
      <c r="S22" s="439"/>
      <c r="T22" s="439"/>
      <c r="U22" s="439"/>
      <c r="V22" s="439"/>
      <c r="W22" s="439"/>
      <c r="X22" s="439"/>
      <c r="Y22" s="440"/>
      <c r="Z22" s="104"/>
    </row>
    <row r="23" spans="1:26" ht="35.1" customHeight="1">
      <c r="A23" s="412"/>
      <c r="B23" s="413"/>
      <c r="C23" s="441" t="s">
        <v>290</v>
      </c>
      <c r="D23" s="442"/>
      <c r="E23" s="442"/>
      <c r="F23" s="442"/>
      <c r="G23" s="443"/>
      <c r="H23" s="444"/>
      <c r="I23" s="445"/>
      <c r="J23" s="445"/>
      <c r="K23" s="445"/>
      <c r="L23" s="445"/>
      <c r="M23" s="445"/>
      <c r="N23" s="445"/>
      <c r="O23" s="445"/>
      <c r="P23" s="445"/>
      <c r="Q23" s="445"/>
      <c r="R23" s="445"/>
      <c r="S23" s="445"/>
      <c r="T23" s="445"/>
      <c r="U23" s="445"/>
      <c r="V23" s="445"/>
      <c r="W23" s="445"/>
      <c r="X23" s="445"/>
      <c r="Y23" s="446"/>
      <c r="Z23" s="104"/>
    </row>
    <row r="24" spans="1:26" ht="35.1" customHeight="1" thickBot="1">
      <c r="A24" s="340"/>
      <c r="B24" s="414"/>
      <c r="C24" s="441" t="s">
        <v>186</v>
      </c>
      <c r="D24" s="442"/>
      <c r="E24" s="442"/>
      <c r="F24" s="442"/>
      <c r="G24" s="443"/>
      <c r="H24" s="447"/>
      <c r="I24" s="448"/>
      <c r="J24" s="448"/>
      <c r="K24" s="448"/>
      <c r="L24" s="448"/>
      <c r="M24" s="448"/>
      <c r="N24" s="448"/>
      <c r="O24" s="448"/>
      <c r="P24" s="449"/>
      <c r="Q24" s="450" t="s">
        <v>37</v>
      </c>
      <c r="R24" s="451"/>
      <c r="S24" s="452"/>
      <c r="T24" s="453"/>
      <c r="U24" s="453"/>
      <c r="V24" s="453"/>
      <c r="W24" s="453"/>
      <c r="X24" s="453"/>
      <c r="Y24" s="454"/>
      <c r="Z24" s="107"/>
    </row>
    <row r="25" spans="1:26" ht="35.1" customHeight="1">
      <c r="A25" s="338" t="s">
        <v>291</v>
      </c>
      <c r="B25" s="455"/>
      <c r="C25" s="456" t="s">
        <v>292</v>
      </c>
      <c r="D25" s="457"/>
      <c r="E25" s="457"/>
      <c r="F25" s="457"/>
      <c r="G25" s="457"/>
      <c r="H25" s="457"/>
      <c r="I25" s="457"/>
      <c r="J25" s="457"/>
      <c r="K25" s="457"/>
      <c r="L25" s="457"/>
      <c r="M25" s="457"/>
      <c r="N25" s="457"/>
      <c r="O25" s="457"/>
      <c r="P25" s="457"/>
      <c r="Q25" s="457"/>
      <c r="R25" s="457"/>
      <c r="S25" s="457"/>
      <c r="T25" s="457"/>
      <c r="U25" s="457"/>
      <c r="V25" s="457"/>
      <c r="W25" s="457"/>
      <c r="X25" s="457"/>
      <c r="Y25" s="458"/>
    </row>
    <row r="26" spans="1:26" ht="35.1" customHeight="1" thickBot="1">
      <c r="A26" s="412"/>
      <c r="B26" s="413"/>
      <c r="C26" s="108" t="s">
        <v>293</v>
      </c>
      <c r="D26" s="109" t="s">
        <v>294</v>
      </c>
      <c r="E26" s="465" t="s">
        <v>295</v>
      </c>
      <c r="F26" s="466"/>
      <c r="G26" s="466"/>
      <c r="H26" s="466"/>
      <c r="I26" s="466"/>
      <c r="J26" s="466"/>
      <c r="K26" s="466"/>
      <c r="L26" s="466"/>
      <c r="M26" s="466"/>
      <c r="N26" s="467"/>
      <c r="O26" s="111" t="s">
        <v>296</v>
      </c>
      <c r="P26" s="110"/>
      <c r="Q26" s="110"/>
      <c r="R26" s="110"/>
      <c r="S26" s="110"/>
      <c r="T26" s="110"/>
      <c r="U26" s="110"/>
      <c r="V26" s="110"/>
      <c r="W26" s="110"/>
      <c r="X26" s="110"/>
      <c r="Y26" s="112"/>
    </row>
    <row r="27" spans="1:26" ht="35.1" customHeight="1" thickTop="1">
      <c r="A27" s="412"/>
      <c r="B27" s="413"/>
      <c r="C27" s="113" t="s">
        <v>14</v>
      </c>
      <c r="D27" s="113" t="s">
        <v>14</v>
      </c>
      <c r="E27" s="147" t="s">
        <v>297</v>
      </c>
      <c r="F27" s="147"/>
      <c r="G27" s="115"/>
      <c r="H27" s="115"/>
      <c r="I27" s="115"/>
      <c r="J27" s="116"/>
      <c r="K27" s="116"/>
      <c r="L27" s="116"/>
      <c r="M27" s="116"/>
      <c r="N27" s="116"/>
      <c r="O27" s="117"/>
      <c r="P27" s="118"/>
      <c r="Q27" s="118"/>
      <c r="R27" s="118"/>
      <c r="S27" s="118"/>
      <c r="T27" s="118"/>
      <c r="U27" s="118"/>
      <c r="V27" s="118"/>
      <c r="W27" s="118"/>
      <c r="X27" s="118"/>
      <c r="Y27" s="119"/>
    </row>
    <row r="28" spans="1:26" ht="35.1" customHeight="1">
      <c r="A28" s="412"/>
      <c r="B28" s="413"/>
      <c r="C28" s="113" t="s">
        <v>14</v>
      </c>
      <c r="D28" s="113" t="s">
        <v>14</v>
      </c>
      <c r="E28" s="147" t="s">
        <v>298</v>
      </c>
      <c r="F28" s="147"/>
      <c r="G28" s="115"/>
      <c r="H28" s="115"/>
      <c r="I28" s="115"/>
      <c r="J28" s="115"/>
      <c r="K28" s="115"/>
      <c r="L28" s="120"/>
      <c r="M28" s="120"/>
      <c r="N28" s="120"/>
      <c r="O28" s="121"/>
      <c r="P28" s="122"/>
      <c r="Q28" s="122"/>
      <c r="R28" s="122"/>
      <c r="S28" s="122"/>
      <c r="T28" s="118"/>
      <c r="U28" s="118"/>
      <c r="V28" s="118"/>
      <c r="W28" s="118"/>
      <c r="X28" s="118"/>
      <c r="Y28" s="123"/>
    </row>
    <row r="29" spans="1:26" ht="35.1" customHeight="1">
      <c r="A29" s="412"/>
      <c r="B29" s="413"/>
      <c r="C29" s="113" t="s">
        <v>14</v>
      </c>
      <c r="D29" s="113" t="s">
        <v>14</v>
      </c>
      <c r="E29" s="147" t="s">
        <v>299</v>
      </c>
      <c r="F29" s="147"/>
      <c r="G29" s="115"/>
      <c r="H29" s="115"/>
      <c r="I29" s="115"/>
      <c r="J29" s="115"/>
      <c r="K29" s="115"/>
      <c r="L29" s="115"/>
      <c r="M29" s="120"/>
      <c r="N29" s="120"/>
      <c r="O29" s="121"/>
      <c r="P29" s="122"/>
      <c r="Q29" s="122"/>
      <c r="R29" s="122"/>
      <c r="S29" s="122"/>
      <c r="T29" s="118"/>
      <c r="U29" s="118"/>
      <c r="V29" s="118"/>
      <c r="W29" s="118"/>
      <c r="X29" s="118"/>
      <c r="Y29" s="123"/>
    </row>
    <row r="30" spans="1:26" ht="35.1" customHeight="1">
      <c r="A30" s="412"/>
      <c r="B30" s="413"/>
      <c r="C30" s="113" t="s">
        <v>14</v>
      </c>
      <c r="D30" s="113" t="s">
        <v>14</v>
      </c>
      <c r="E30" s="147" t="s">
        <v>300</v>
      </c>
      <c r="F30" s="147"/>
      <c r="G30" s="115"/>
      <c r="H30" s="115"/>
      <c r="I30" s="115"/>
      <c r="J30" s="115"/>
      <c r="K30" s="115"/>
      <c r="L30" s="120"/>
      <c r="M30" s="120"/>
      <c r="N30" s="120"/>
      <c r="O30" s="121"/>
      <c r="P30" s="122"/>
      <c r="Q30" s="122"/>
      <c r="R30" s="122"/>
      <c r="S30" s="122"/>
      <c r="T30" s="118"/>
      <c r="U30" s="118"/>
      <c r="V30" s="118"/>
      <c r="W30" s="118"/>
      <c r="X30" s="118"/>
      <c r="Y30" s="123"/>
    </row>
    <row r="31" spans="1:26" ht="35.1" customHeight="1" thickBot="1">
      <c r="A31" s="340"/>
      <c r="B31" s="414"/>
      <c r="C31" s="124" t="s">
        <v>14</v>
      </c>
      <c r="D31" s="124" t="s">
        <v>14</v>
      </c>
      <c r="E31" s="148"/>
      <c r="F31" s="148"/>
      <c r="G31" s="125"/>
      <c r="H31" s="125"/>
      <c r="I31" s="125"/>
      <c r="J31" s="125"/>
      <c r="K31" s="125"/>
      <c r="L31" s="126"/>
      <c r="M31" s="126"/>
      <c r="N31" s="126"/>
      <c r="O31" s="127"/>
      <c r="P31" s="128"/>
      <c r="Q31" s="128"/>
      <c r="R31" s="128"/>
      <c r="S31" s="128"/>
      <c r="T31" s="128"/>
      <c r="U31" s="128"/>
      <c r="V31" s="128"/>
      <c r="W31" s="128"/>
      <c r="X31" s="128"/>
      <c r="Y31" s="129"/>
    </row>
    <row r="32" spans="1:26" ht="35.1" customHeight="1" thickBot="1">
      <c r="A32" s="338" t="s">
        <v>301</v>
      </c>
      <c r="B32" s="455"/>
      <c r="C32" s="459" t="s">
        <v>302</v>
      </c>
      <c r="D32" s="460"/>
      <c r="E32" s="468" t="s">
        <v>303</v>
      </c>
      <c r="F32" s="469"/>
      <c r="G32" s="469"/>
      <c r="H32" s="469"/>
      <c r="I32" s="469"/>
      <c r="J32" s="469"/>
      <c r="K32" s="469"/>
      <c r="L32" s="469"/>
      <c r="M32" s="469"/>
      <c r="N32" s="470"/>
      <c r="O32" s="468" t="s">
        <v>304</v>
      </c>
      <c r="P32" s="469"/>
      <c r="Q32" s="469"/>
      <c r="R32" s="469"/>
      <c r="S32" s="469"/>
      <c r="T32" s="469"/>
      <c r="U32" s="469"/>
      <c r="V32" s="469"/>
      <c r="W32" s="469"/>
      <c r="X32" s="469"/>
      <c r="Y32" s="471"/>
    </row>
    <row r="33" spans="1:26" ht="35.1" customHeight="1" thickTop="1">
      <c r="A33" s="412"/>
      <c r="B33" s="413"/>
      <c r="C33" s="461" t="s">
        <v>14</v>
      </c>
      <c r="D33" s="462"/>
      <c r="E33" s="114" t="s">
        <v>305</v>
      </c>
      <c r="F33" s="115"/>
      <c r="G33" s="115"/>
      <c r="H33" s="115"/>
      <c r="I33" s="115"/>
      <c r="J33" s="115"/>
      <c r="K33" s="115"/>
      <c r="L33" s="116"/>
      <c r="M33" s="116"/>
      <c r="N33" s="116"/>
      <c r="O33" s="144"/>
      <c r="P33" s="145"/>
      <c r="Q33" s="145"/>
      <c r="R33" s="145"/>
      <c r="S33" s="145"/>
      <c r="T33" s="145"/>
      <c r="U33" s="145"/>
      <c r="V33" s="145"/>
      <c r="W33" s="145"/>
      <c r="X33" s="145"/>
      <c r="Y33" s="146"/>
    </row>
    <row r="34" spans="1:26" ht="35.1" customHeight="1">
      <c r="A34" s="412"/>
      <c r="B34" s="413"/>
      <c r="C34" s="461" t="s">
        <v>14</v>
      </c>
      <c r="D34" s="462"/>
      <c r="E34" s="114" t="s">
        <v>306</v>
      </c>
      <c r="F34" s="114"/>
      <c r="G34" s="114"/>
      <c r="H34" s="114"/>
      <c r="I34" s="114"/>
      <c r="J34" s="114"/>
      <c r="K34" s="114"/>
      <c r="L34" s="114"/>
      <c r="M34" s="114"/>
      <c r="N34" s="114"/>
      <c r="O34" s="130"/>
      <c r="P34" s="131"/>
      <c r="Q34" s="131"/>
      <c r="R34" s="131"/>
      <c r="S34" s="131"/>
      <c r="Y34" s="132"/>
      <c r="Z34" s="133"/>
    </row>
    <row r="35" spans="1:26" ht="35.1" customHeight="1">
      <c r="A35" s="412"/>
      <c r="B35" s="413"/>
      <c r="C35" s="461" t="s">
        <v>14</v>
      </c>
      <c r="D35" s="462"/>
      <c r="E35" s="143" t="s">
        <v>307</v>
      </c>
      <c r="F35" s="114"/>
      <c r="G35" s="114"/>
      <c r="H35" s="114"/>
      <c r="I35" s="114"/>
      <c r="J35" s="114"/>
      <c r="K35" s="114"/>
      <c r="L35" s="114"/>
      <c r="M35" s="114"/>
      <c r="N35" s="114"/>
      <c r="O35" s="130"/>
      <c r="P35" s="131"/>
      <c r="Q35" s="131"/>
      <c r="R35" s="131"/>
      <c r="S35" s="131"/>
      <c r="U35" s="104"/>
      <c r="Y35" s="132"/>
    </row>
    <row r="36" spans="1:26" ht="35.1" customHeight="1" thickBot="1">
      <c r="A36" s="340"/>
      <c r="B36" s="414"/>
      <c r="C36" s="463" t="s">
        <v>14</v>
      </c>
      <c r="D36" s="464"/>
      <c r="E36" s="114" t="s">
        <v>308</v>
      </c>
      <c r="F36" s="114"/>
      <c r="G36" s="114"/>
      <c r="H36" s="114"/>
      <c r="I36" s="114"/>
      <c r="J36" s="114"/>
      <c r="K36" s="114"/>
      <c r="L36" s="114"/>
      <c r="M36" s="114"/>
      <c r="N36" s="114"/>
      <c r="O36" s="134"/>
      <c r="P36" s="131"/>
      <c r="Q36" s="131"/>
      <c r="R36" s="131"/>
      <c r="S36" s="131"/>
      <c r="U36" s="104"/>
      <c r="Y36" s="132"/>
    </row>
    <row r="37" spans="1:26" ht="35.1" customHeight="1">
      <c r="A37" s="338" t="s">
        <v>309</v>
      </c>
      <c r="B37" s="475"/>
      <c r="C37" s="456" t="s">
        <v>310</v>
      </c>
      <c r="D37" s="457"/>
      <c r="E37" s="457"/>
      <c r="F37" s="457"/>
      <c r="G37" s="457"/>
      <c r="H37" s="457"/>
      <c r="I37" s="457"/>
      <c r="J37" s="457"/>
      <c r="K37" s="457"/>
      <c r="L37" s="457"/>
      <c r="M37" s="457"/>
      <c r="N37" s="457"/>
      <c r="O37" s="477"/>
      <c r="P37" s="457"/>
      <c r="Q37" s="457"/>
      <c r="R37" s="457"/>
      <c r="S37" s="457"/>
      <c r="T37" s="457"/>
      <c r="U37" s="457"/>
      <c r="V37" s="457"/>
      <c r="W37" s="457"/>
      <c r="X37" s="457"/>
      <c r="Y37" s="458"/>
    </row>
    <row r="38" spans="1:26" ht="35.1" customHeight="1" thickBot="1">
      <c r="A38" s="412"/>
      <c r="B38" s="476"/>
      <c r="C38" s="135" t="s">
        <v>311</v>
      </c>
      <c r="D38" s="136" t="s">
        <v>312</v>
      </c>
      <c r="E38" s="465" t="s">
        <v>313</v>
      </c>
      <c r="F38" s="466"/>
      <c r="G38" s="466"/>
      <c r="H38" s="466"/>
      <c r="I38" s="466"/>
      <c r="J38" s="466"/>
      <c r="K38" s="466"/>
      <c r="L38" s="466"/>
      <c r="M38" s="466"/>
      <c r="N38" s="467"/>
      <c r="O38" s="465" t="s">
        <v>314</v>
      </c>
      <c r="P38" s="466"/>
      <c r="Q38" s="466"/>
      <c r="R38" s="466"/>
      <c r="S38" s="466"/>
      <c r="T38" s="466"/>
      <c r="U38" s="466"/>
      <c r="V38" s="466"/>
      <c r="W38" s="466"/>
      <c r="X38" s="466"/>
      <c r="Y38" s="478"/>
    </row>
    <row r="39" spans="1:26" ht="35.1" customHeight="1" thickTop="1">
      <c r="A39" s="412"/>
      <c r="B39" s="476"/>
      <c r="C39" s="113" t="s">
        <v>14</v>
      </c>
      <c r="D39" s="113" t="s">
        <v>14</v>
      </c>
      <c r="E39" s="114" t="s">
        <v>315</v>
      </c>
      <c r="F39" s="115"/>
      <c r="G39" s="115"/>
      <c r="H39" s="115"/>
      <c r="I39" s="115"/>
      <c r="J39" s="116"/>
      <c r="K39" s="116"/>
      <c r="L39" s="116"/>
      <c r="M39" s="116"/>
      <c r="N39" s="116"/>
      <c r="O39" s="137" t="s">
        <v>316</v>
      </c>
      <c r="P39" s="116"/>
      <c r="Q39" s="116"/>
      <c r="R39" s="116"/>
      <c r="S39" s="116"/>
      <c r="T39" s="116"/>
      <c r="U39" s="116"/>
      <c r="V39" s="116"/>
      <c r="W39" s="116"/>
      <c r="X39" s="116"/>
      <c r="Y39" s="138"/>
    </row>
    <row r="40" spans="1:26" ht="35.1" customHeight="1">
      <c r="A40" s="412"/>
      <c r="B40" s="476"/>
      <c r="C40" s="113" t="s">
        <v>14</v>
      </c>
      <c r="D40" s="113" t="s">
        <v>14</v>
      </c>
      <c r="E40" s="114" t="s">
        <v>330</v>
      </c>
      <c r="F40" s="115"/>
      <c r="G40" s="115"/>
      <c r="H40" s="115"/>
      <c r="I40" s="115"/>
      <c r="J40" s="115"/>
      <c r="K40" s="115"/>
      <c r="L40" s="120"/>
      <c r="M40" s="120"/>
      <c r="N40" s="120"/>
      <c r="O40" s="137"/>
      <c r="P40" s="120"/>
      <c r="Q40" s="120"/>
      <c r="R40" s="120"/>
      <c r="S40" s="120"/>
      <c r="T40" s="116"/>
      <c r="U40" s="116"/>
      <c r="V40" s="116"/>
      <c r="W40" s="116"/>
      <c r="X40" s="116"/>
      <c r="Y40" s="139"/>
    </row>
    <row r="41" spans="1:26" ht="35.1" customHeight="1">
      <c r="A41" s="412"/>
      <c r="B41" s="476"/>
      <c r="C41" s="113" t="s">
        <v>14</v>
      </c>
      <c r="D41" s="113" t="s">
        <v>14</v>
      </c>
      <c r="E41" s="114" t="s">
        <v>317</v>
      </c>
      <c r="F41" s="115"/>
      <c r="G41" s="115"/>
      <c r="H41" s="115"/>
      <c r="I41" s="115"/>
      <c r="J41" s="115"/>
      <c r="K41" s="115"/>
      <c r="L41" s="115"/>
      <c r="M41" s="120"/>
      <c r="N41" s="120"/>
      <c r="O41" s="137" t="s">
        <v>329</v>
      </c>
      <c r="P41" s="120"/>
      <c r="Q41" s="120"/>
      <c r="R41" s="120"/>
      <c r="S41" s="120"/>
      <c r="T41" s="116"/>
      <c r="U41" s="116"/>
      <c r="V41" s="116"/>
      <c r="W41" s="116"/>
      <c r="X41" s="116"/>
      <c r="Y41" s="139"/>
    </row>
    <row r="42" spans="1:26" ht="35.1" customHeight="1">
      <c r="A42" s="412"/>
      <c r="B42" s="476"/>
      <c r="C42" s="113" t="s">
        <v>14</v>
      </c>
      <c r="D42" s="113" t="s">
        <v>14</v>
      </c>
      <c r="E42" s="114" t="s">
        <v>318</v>
      </c>
      <c r="F42" s="115"/>
      <c r="G42" s="115"/>
      <c r="H42" s="115"/>
      <c r="I42" s="115"/>
      <c r="J42" s="115"/>
      <c r="K42" s="115"/>
      <c r="L42" s="120"/>
      <c r="M42" s="120"/>
      <c r="N42" s="120"/>
      <c r="O42" s="137" t="s">
        <v>319</v>
      </c>
      <c r="P42" s="120"/>
      <c r="Q42" s="120"/>
      <c r="R42" s="120"/>
      <c r="S42" s="120"/>
      <c r="T42" s="116"/>
      <c r="U42" s="116"/>
      <c r="V42" s="116"/>
      <c r="W42" s="116"/>
      <c r="X42" s="116"/>
      <c r="Y42" s="139"/>
    </row>
    <row r="43" spans="1:26" ht="35.1" customHeight="1">
      <c r="A43" s="412"/>
      <c r="B43" s="476"/>
      <c r="C43" s="113" t="s">
        <v>14</v>
      </c>
      <c r="D43" s="113" t="s">
        <v>14</v>
      </c>
      <c r="E43" s="114" t="s">
        <v>320</v>
      </c>
      <c r="F43" s="115"/>
      <c r="G43" s="115"/>
      <c r="H43" s="115"/>
      <c r="I43" s="115"/>
      <c r="J43" s="115"/>
      <c r="K43" s="115"/>
      <c r="L43" s="116"/>
      <c r="M43" s="140"/>
      <c r="N43" s="140"/>
      <c r="O43" s="137" t="s">
        <v>321</v>
      </c>
      <c r="P43" s="140"/>
      <c r="Q43" s="140"/>
      <c r="R43" s="140"/>
      <c r="S43" s="140"/>
      <c r="T43" s="116"/>
      <c r="U43" s="116"/>
      <c r="V43" s="116"/>
      <c r="W43" s="116"/>
      <c r="X43" s="116"/>
      <c r="Y43" s="141"/>
    </row>
    <row r="44" spans="1:26" ht="35.1" customHeight="1">
      <c r="A44" s="412"/>
      <c r="B44" s="476"/>
      <c r="C44" s="113" t="s">
        <v>14</v>
      </c>
      <c r="D44" s="113" t="s">
        <v>14</v>
      </c>
      <c r="E44" s="114" t="s">
        <v>322</v>
      </c>
      <c r="F44" s="115"/>
      <c r="G44" s="115"/>
      <c r="H44" s="115"/>
      <c r="I44" s="115"/>
      <c r="J44" s="115"/>
      <c r="K44" s="115"/>
      <c r="L44" s="120"/>
      <c r="M44" s="120"/>
      <c r="N44" s="120"/>
      <c r="O44" s="137"/>
      <c r="P44" s="120"/>
      <c r="Q44" s="120"/>
      <c r="R44" s="120"/>
      <c r="S44" s="120"/>
      <c r="T44" s="116"/>
      <c r="U44" s="116"/>
      <c r="V44" s="116"/>
      <c r="W44" s="116"/>
      <c r="X44" s="116"/>
      <c r="Y44" s="139"/>
    </row>
    <row r="45" spans="1:26" ht="35.1" customHeight="1">
      <c r="A45" s="412"/>
      <c r="B45" s="476"/>
      <c r="C45" s="113" t="s">
        <v>14</v>
      </c>
      <c r="D45" s="113" t="s">
        <v>14</v>
      </c>
      <c r="E45" s="114" t="s">
        <v>331</v>
      </c>
      <c r="F45" s="115"/>
      <c r="G45" s="115"/>
      <c r="H45" s="115"/>
      <c r="I45" s="115"/>
      <c r="J45" s="115"/>
      <c r="K45" s="115"/>
      <c r="L45" s="120"/>
      <c r="M45" s="120"/>
      <c r="N45" s="120"/>
      <c r="O45" s="137" t="s">
        <v>328</v>
      </c>
      <c r="P45" s="120"/>
      <c r="Q45" s="120"/>
      <c r="R45" s="120"/>
      <c r="S45" s="120"/>
      <c r="T45" s="116"/>
      <c r="U45" s="116"/>
      <c r="V45" s="116"/>
      <c r="W45" s="116"/>
      <c r="X45" s="116"/>
      <c r="Y45" s="139"/>
    </row>
    <row r="46" spans="1:26" ht="35.1" customHeight="1">
      <c r="A46" s="412"/>
      <c r="B46" s="476"/>
      <c r="C46" s="113" t="s">
        <v>14</v>
      </c>
      <c r="D46" s="113" t="s">
        <v>14</v>
      </c>
      <c r="E46" s="114" t="s">
        <v>323</v>
      </c>
      <c r="F46" s="115"/>
      <c r="G46" s="115"/>
      <c r="H46" s="115"/>
      <c r="I46" s="115"/>
      <c r="J46" s="115"/>
      <c r="K46" s="115"/>
      <c r="L46" s="116"/>
      <c r="M46" s="116"/>
      <c r="N46" s="116"/>
      <c r="O46" s="137" t="s">
        <v>324</v>
      </c>
      <c r="P46" s="116"/>
      <c r="Q46" s="116"/>
      <c r="R46" s="116"/>
      <c r="S46" s="116"/>
      <c r="T46" s="116"/>
      <c r="U46" s="116"/>
      <c r="V46" s="116"/>
      <c r="W46" s="116"/>
      <c r="X46" s="116"/>
      <c r="Y46" s="138"/>
    </row>
    <row r="47" spans="1:26" ht="35.1" customHeight="1" thickBot="1">
      <c r="A47" s="412"/>
      <c r="B47" s="476"/>
      <c r="C47" s="113" t="s">
        <v>14</v>
      </c>
      <c r="D47" s="113" t="s">
        <v>14</v>
      </c>
      <c r="E47" s="488"/>
      <c r="F47" s="489"/>
      <c r="G47" s="489"/>
      <c r="H47" s="489"/>
      <c r="I47" s="489"/>
      <c r="J47" s="489"/>
      <c r="K47" s="489"/>
      <c r="L47" s="489"/>
      <c r="M47" s="489"/>
      <c r="N47" s="490"/>
      <c r="O47" s="488"/>
      <c r="P47" s="489"/>
      <c r="Q47" s="489"/>
      <c r="R47" s="489"/>
      <c r="S47" s="489"/>
      <c r="T47" s="489"/>
      <c r="U47" s="489"/>
      <c r="V47" s="489"/>
      <c r="W47" s="489"/>
      <c r="X47" s="489"/>
      <c r="Y47" s="491"/>
    </row>
    <row r="48" spans="1:26" ht="35.1" customHeight="1">
      <c r="A48" s="479" t="s">
        <v>325</v>
      </c>
      <c r="B48" s="480"/>
      <c r="C48" s="480"/>
      <c r="D48" s="480"/>
      <c r="E48" s="480"/>
      <c r="F48" s="480"/>
      <c r="G48" s="480"/>
      <c r="H48" s="480"/>
      <c r="I48" s="480"/>
      <c r="J48" s="480"/>
      <c r="K48" s="480"/>
      <c r="L48" s="480"/>
      <c r="M48" s="480"/>
      <c r="N48" s="480"/>
      <c r="O48" s="480"/>
      <c r="P48" s="480"/>
      <c r="Q48" s="480"/>
      <c r="R48" s="480"/>
      <c r="S48" s="480"/>
      <c r="T48" s="480"/>
      <c r="U48" s="480"/>
      <c r="V48" s="480"/>
      <c r="W48" s="480"/>
      <c r="X48" s="480"/>
      <c r="Y48" s="481"/>
      <c r="Z48" s="104"/>
    </row>
    <row r="49" spans="1:25" ht="35.1" customHeight="1">
      <c r="A49" s="482"/>
      <c r="B49" s="483"/>
      <c r="C49" s="483"/>
      <c r="D49" s="483"/>
      <c r="E49" s="483"/>
      <c r="F49" s="483"/>
      <c r="G49" s="483"/>
      <c r="H49" s="483"/>
      <c r="I49" s="483"/>
      <c r="J49" s="483"/>
      <c r="K49" s="483"/>
      <c r="L49" s="483"/>
      <c r="M49" s="483"/>
      <c r="N49" s="483"/>
      <c r="O49" s="483"/>
      <c r="P49" s="483"/>
      <c r="Q49" s="483"/>
      <c r="R49" s="483"/>
      <c r="S49" s="483"/>
      <c r="T49" s="483"/>
      <c r="U49" s="483"/>
      <c r="V49" s="483"/>
      <c r="W49" s="483"/>
      <c r="X49" s="483"/>
      <c r="Y49" s="484"/>
    </row>
    <row r="50" spans="1:25" ht="35.1" customHeight="1">
      <c r="A50" s="485"/>
      <c r="B50" s="486"/>
      <c r="C50" s="486"/>
      <c r="D50" s="486"/>
      <c r="E50" s="486"/>
      <c r="F50" s="486"/>
      <c r="G50" s="486"/>
      <c r="H50" s="486"/>
      <c r="I50" s="486"/>
      <c r="J50" s="486"/>
      <c r="K50" s="486"/>
      <c r="L50" s="486"/>
      <c r="M50" s="486"/>
      <c r="N50" s="486"/>
      <c r="O50" s="486"/>
      <c r="P50" s="486"/>
      <c r="Q50" s="486"/>
      <c r="R50" s="486"/>
      <c r="S50" s="486"/>
      <c r="T50" s="486"/>
      <c r="U50" s="486"/>
      <c r="V50" s="486"/>
      <c r="W50" s="486"/>
      <c r="X50" s="486"/>
      <c r="Y50" s="487"/>
    </row>
    <row r="51" spans="1:25" ht="35.1" customHeight="1" thickBot="1">
      <c r="A51" s="472"/>
      <c r="B51" s="473"/>
      <c r="C51" s="473"/>
      <c r="D51" s="473"/>
      <c r="E51" s="473"/>
      <c r="F51" s="473"/>
      <c r="G51" s="473"/>
      <c r="H51" s="473"/>
      <c r="I51" s="473"/>
      <c r="J51" s="473"/>
      <c r="K51" s="473"/>
      <c r="L51" s="473"/>
      <c r="M51" s="473"/>
      <c r="N51" s="473"/>
      <c r="O51" s="473"/>
      <c r="P51" s="473"/>
      <c r="Q51" s="473"/>
      <c r="R51" s="473"/>
      <c r="S51" s="473"/>
      <c r="T51" s="473"/>
      <c r="U51" s="473"/>
      <c r="V51" s="473"/>
      <c r="W51" s="473"/>
      <c r="X51" s="473"/>
      <c r="Y51" s="474"/>
    </row>
  </sheetData>
  <mergeCells count="81">
    <mergeCell ref="A51:Y51"/>
    <mergeCell ref="A37:B47"/>
    <mergeCell ref="C37:Y37"/>
    <mergeCell ref="O38:Y38"/>
    <mergeCell ref="A48:Y48"/>
    <mergeCell ref="A49:Y49"/>
    <mergeCell ref="A50:Y50"/>
    <mergeCell ref="E38:N38"/>
    <mergeCell ref="E47:N47"/>
    <mergeCell ref="O47:Y47"/>
    <mergeCell ref="A25:B31"/>
    <mergeCell ref="C25:Y25"/>
    <mergeCell ref="A32:B36"/>
    <mergeCell ref="C32:D32"/>
    <mergeCell ref="C33:D33"/>
    <mergeCell ref="C34:D34"/>
    <mergeCell ref="C35:D35"/>
    <mergeCell ref="C36:D36"/>
    <mergeCell ref="E26:N26"/>
    <mergeCell ref="E32:N32"/>
    <mergeCell ref="O32:Y32"/>
    <mergeCell ref="H22:Y22"/>
    <mergeCell ref="C23:G23"/>
    <mergeCell ref="H23:Y23"/>
    <mergeCell ref="C24:G24"/>
    <mergeCell ref="H24:P24"/>
    <mergeCell ref="Q24:R24"/>
    <mergeCell ref="S24:Y24"/>
    <mergeCell ref="H18:I18"/>
    <mergeCell ref="J18:P18"/>
    <mergeCell ref="Q18:Y18"/>
    <mergeCell ref="A19:Y19"/>
    <mergeCell ref="A20:B24"/>
    <mergeCell ref="C20:G20"/>
    <mergeCell ref="H20:Y20"/>
    <mergeCell ref="C21:G21"/>
    <mergeCell ref="H21:Y21"/>
    <mergeCell ref="C22:G22"/>
    <mergeCell ref="C15:G18"/>
    <mergeCell ref="H15:I15"/>
    <mergeCell ref="J15:Y15"/>
    <mergeCell ref="H16:I16"/>
    <mergeCell ref="J16:P16"/>
    <mergeCell ref="Q16:Y16"/>
    <mergeCell ref="J11:Y11"/>
    <mergeCell ref="H12:I12"/>
    <mergeCell ref="J12:P12"/>
    <mergeCell ref="Q12:Y12"/>
    <mergeCell ref="H17:I17"/>
    <mergeCell ref="J17:P17"/>
    <mergeCell ref="Q17:R17"/>
    <mergeCell ref="S17:Y17"/>
    <mergeCell ref="H13:I13"/>
    <mergeCell ref="J13:P13"/>
    <mergeCell ref="Q13:R13"/>
    <mergeCell ref="S13:Y13"/>
    <mergeCell ref="H14:I14"/>
    <mergeCell ref="J14:P14"/>
    <mergeCell ref="Q14:Y14"/>
    <mergeCell ref="A7:B18"/>
    <mergeCell ref="C7:G10"/>
    <mergeCell ref="H7:I7"/>
    <mergeCell ref="J7:Y7"/>
    <mergeCell ref="H8:I8"/>
    <mergeCell ref="J8:P8"/>
    <mergeCell ref="Q8:Y8"/>
    <mergeCell ref="H9:I9"/>
    <mergeCell ref="J9:P9"/>
    <mergeCell ref="Q9:R9"/>
    <mergeCell ref="S9:Y9"/>
    <mergeCell ref="H10:I10"/>
    <mergeCell ref="J10:P10"/>
    <mergeCell ref="Q10:Y10"/>
    <mergeCell ref="C11:G14"/>
    <mergeCell ref="H11:I11"/>
    <mergeCell ref="T2:Y2"/>
    <mergeCell ref="AA2:AB2"/>
    <mergeCell ref="A3:Y3"/>
    <mergeCell ref="M4:Y4"/>
    <mergeCell ref="A5:B6"/>
    <mergeCell ref="C5:Y6"/>
  </mergeCells>
  <phoneticPr fontId="2"/>
  <dataValidations count="2">
    <dataValidation type="list" allowBlank="1" showInputMessage="1" showErrorMessage="1" sqref="C39:D47 IT25:IT27 IT37:IT39 C33:C36 C27:D31" xr:uid="{00000000-0002-0000-0300-000000000000}">
      <formula1>"■,□"</formula1>
    </dataValidation>
    <dataValidation imeMode="off" allowBlank="1" showInputMessage="1" showErrorMessage="1" sqref="Q14 Q10 J10 J14 J18:J19 K19:P19 Q18:Q19 R19:Y19" xr:uid="{00000000-0002-0000-0300-000001000000}"/>
  </dataValidations>
  <printOptions horizontalCentered="1"/>
  <pageMargins left="0.16" right="0.16" top="0.17" bottom="0.16" header="0.3" footer="0.3"/>
  <pageSetup paperSize="9" scale="50"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BB92"/>
  <sheetViews>
    <sheetView view="pageBreakPreview" zoomScale="115" zoomScaleNormal="100" zoomScaleSheetLayoutView="115" workbookViewId="0">
      <selection activeCell="U25" sqref="U25"/>
    </sheetView>
  </sheetViews>
  <sheetFormatPr defaultColWidth="3.125" defaultRowHeight="16.5" customHeight="1"/>
  <cols>
    <col min="1" max="80" width="2.625" style="42" customWidth="1"/>
    <col min="81" max="99" width="3.125" style="42" customWidth="1"/>
    <col min="100" max="16384" width="3.125" style="42"/>
  </cols>
  <sheetData>
    <row r="1" spans="1:31" ht="16.5" customHeight="1">
      <c r="A1" s="49" t="s">
        <v>97</v>
      </c>
      <c r="B1" s="49"/>
      <c r="C1" s="49"/>
      <c r="D1" s="49"/>
      <c r="E1" s="49"/>
      <c r="F1" s="49"/>
      <c r="G1" s="49"/>
      <c r="H1" s="49"/>
      <c r="I1" s="49"/>
      <c r="J1" s="49"/>
      <c r="K1" s="49"/>
      <c r="L1" s="49"/>
      <c r="M1" s="49"/>
      <c r="N1" s="49"/>
      <c r="O1" s="49"/>
      <c r="P1" s="47"/>
      <c r="Q1" s="47"/>
      <c r="R1" s="47"/>
      <c r="S1" s="47"/>
      <c r="T1" s="47"/>
      <c r="U1" s="47"/>
      <c r="V1" s="47"/>
      <c r="W1" s="47"/>
      <c r="X1" s="47"/>
      <c r="Y1" s="47"/>
      <c r="Z1" s="47"/>
      <c r="AA1" s="47"/>
      <c r="AB1" s="47"/>
      <c r="AC1" s="47"/>
      <c r="AD1" s="47"/>
      <c r="AE1" s="50"/>
    </row>
    <row r="2" spans="1:31" ht="16.5" customHeight="1">
      <c r="A2" s="49"/>
      <c r="B2" s="49"/>
      <c r="C2" s="49"/>
      <c r="D2" s="49"/>
      <c r="E2" s="49"/>
      <c r="F2" s="49"/>
      <c r="G2" s="49"/>
      <c r="H2" s="49"/>
      <c r="I2" s="49"/>
      <c r="J2" s="49"/>
      <c r="K2" s="49"/>
      <c r="L2" s="49"/>
      <c r="M2" s="49"/>
      <c r="N2" s="49"/>
      <c r="O2" s="49"/>
      <c r="P2" s="47"/>
      <c r="Q2" s="47"/>
      <c r="R2" s="47"/>
      <c r="S2" s="47"/>
      <c r="T2" s="47"/>
      <c r="U2" s="47"/>
      <c r="V2" s="47"/>
      <c r="W2" s="47"/>
      <c r="X2" s="47"/>
      <c r="Y2" s="47"/>
      <c r="Z2" s="47"/>
      <c r="AA2" s="47"/>
      <c r="AB2" s="47"/>
      <c r="AC2" s="47"/>
      <c r="AD2" s="47"/>
      <c r="AE2" s="50"/>
    </row>
    <row r="3" spans="1:31" ht="16.5" customHeight="1">
      <c r="A3" s="49"/>
      <c r="B3" s="49"/>
      <c r="C3" s="49"/>
      <c r="D3" s="49"/>
      <c r="E3" s="49"/>
      <c r="F3" s="49"/>
      <c r="G3" s="49"/>
      <c r="H3" s="49"/>
      <c r="I3" s="49"/>
      <c r="J3" s="49"/>
      <c r="K3" s="49"/>
      <c r="L3" s="49"/>
      <c r="M3" s="49"/>
      <c r="N3" s="49"/>
      <c r="O3" s="49"/>
      <c r="P3" s="47"/>
      <c r="Q3" s="47"/>
      <c r="R3" s="47"/>
      <c r="S3" s="47"/>
      <c r="T3" s="47"/>
      <c r="U3" s="47"/>
      <c r="V3" s="47"/>
      <c r="W3" s="47"/>
      <c r="X3" s="47"/>
      <c r="Y3" s="47"/>
      <c r="Z3" s="47"/>
      <c r="AA3" s="47"/>
      <c r="AB3" s="47"/>
      <c r="AC3" s="47"/>
      <c r="AD3" s="47"/>
      <c r="AE3" s="50"/>
    </row>
    <row r="4" spans="1:31" ht="16.5" customHeight="1">
      <c r="A4" s="51"/>
      <c r="B4" s="51"/>
      <c r="C4" s="51"/>
      <c r="D4" s="51"/>
      <c r="E4" s="51"/>
      <c r="F4" s="51"/>
      <c r="G4" s="51"/>
      <c r="H4" s="52"/>
      <c r="I4" s="52"/>
      <c r="J4" s="53"/>
      <c r="K4" s="53"/>
      <c r="L4" s="53"/>
      <c r="M4" s="47"/>
      <c r="N4" s="47"/>
      <c r="O4" s="47"/>
      <c r="P4" s="47"/>
      <c r="Q4" s="47"/>
      <c r="R4" s="47"/>
      <c r="S4" s="47"/>
      <c r="T4" s="47"/>
      <c r="U4" s="47"/>
      <c r="V4" s="47"/>
      <c r="W4" s="47"/>
      <c r="X4" s="47"/>
      <c r="Y4" s="47"/>
      <c r="Z4" s="47"/>
      <c r="AA4" s="47"/>
      <c r="AB4" s="47"/>
      <c r="AC4" s="47"/>
      <c r="AD4" s="47"/>
      <c r="AE4" s="50"/>
    </row>
    <row r="5" spans="1:31" ht="16.5" customHeight="1">
      <c r="A5" s="515" t="s">
        <v>98</v>
      </c>
      <c r="B5" s="515"/>
      <c r="C5" s="515"/>
      <c r="D5" s="515"/>
      <c r="E5" s="515"/>
      <c r="F5" s="515"/>
      <c r="G5" s="515"/>
      <c r="H5" s="515"/>
      <c r="I5" s="515"/>
      <c r="J5" s="515"/>
      <c r="K5" s="515"/>
      <c r="L5" s="515"/>
      <c r="M5" s="515"/>
      <c r="N5" s="515"/>
      <c r="O5" s="515"/>
      <c r="P5" s="515"/>
      <c r="Q5" s="515"/>
      <c r="R5" s="515"/>
      <c r="S5" s="515"/>
      <c r="T5" s="515"/>
      <c r="U5" s="515"/>
      <c r="V5" s="515"/>
      <c r="W5" s="515"/>
      <c r="X5" s="515"/>
      <c r="Y5" s="515"/>
      <c r="Z5" s="515"/>
      <c r="AA5" s="515"/>
      <c r="AB5" s="515"/>
      <c r="AC5" s="515"/>
      <c r="AD5" s="515"/>
      <c r="AE5" s="515"/>
    </row>
    <row r="6" spans="1:31" ht="16.5" customHeight="1">
      <c r="A6" s="515"/>
      <c r="B6" s="515"/>
      <c r="C6" s="515"/>
      <c r="D6" s="515"/>
      <c r="E6" s="515"/>
      <c r="F6" s="515"/>
      <c r="G6" s="515"/>
      <c r="H6" s="515"/>
      <c r="I6" s="515"/>
      <c r="J6" s="515"/>
      <c r="K6" s="515"/>
      <c r="L6" s="515"/>
      <c r="M6" s="515"/>
      <c r="N6" s="515"/>
      <c r="O6" s="515"/>
      <c r="P6" s="515"/>
      <c r="Q6" s="515"/>
      <c r="R6" s="515"/>
      <c r="S6" s="515"/>
      <c r="T6" s="515"/>
      <c r="U6" s="515"/>
      <c r="V6" s="515"/>
      <c r="W6" s="515"/>
      <c r="X6" s="515"/>
      <c r="Y6" s="515"/>
      <c r="Z6" s="515"/>
      <c r="AA6" s="515"/>
      <c r="AB6" s="515"/>
      <c r="AC6" s="515"/>
      <c r="AD6" s="515"/>
      <c r="AE6" s="515"/>
    </row>
    <row r="7" spans="1:31" ht="18.75">
      <c r="A7" s="516" t="s">
        <v>99</v>
      </c>
      <c r="B7" s="516"/>
      <c r="C7" s="516"/>
      <c r="D7" s="516"/>
      <c r="E7" s="516"/>
      <c r="F7" s="516"/>
      <c r="G7" s="516"/>
      <c r="H7" s="516"/>
      <c r="I7" s="516"/>
      <c r="J7" s="516"/>
      <c r="K7" s="516"/>
      <c r="L7" s="516"/>
      <c r="M7" s="516"/>
      <c r="N7" s="516"/>
      <c r="O7" s="516"/>
      <c r="P7" s="516"/>
      <c r="Q7" s="516"/>
      <c r="R7" s="516"/>
      <c r="S7" s="516"/>
      <c r="T7" s="516"/>
      <c r="U7" s="516"/>
      <c r="V7" s="516"/>
      <c r="W7" s="516"/>
      <c r="X7" s="516"/>
      <c r="Y7" s="516"/>
      <c r="Z7" s="516"/>
      <c r="AA7" s="516"/>
      <c r="AB7" s="516"/>
      <c r="AC7" s="516"/>
      <c r="AD7" s="516"/>
      <c r="AE7" s="516"/>
    </row>
    <row r="8" spans="1:31" ht="16.5" customHeight="1">
      <c r="A8" s="54"/>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row>
    <row r="9" spans="1:31" ht="16.5" customHeight="1">
      <c r="A9" s="517" t="s">
        <v>100</v>
      </c>
      <c r="B9" s="517"/>
      <c r="C9" s="517"/>
      <c r="D9" s="517"/>
      <c r="E9" s="517"/>
      <c r="F9" s="517"/>
      <c r="G9" s="517"/>
      <c r="H9" s="517"/>
      <c r="I9" s="517"/>
      <c r="J9" s="517"/>
      <c r="K9" s="517"/>
      <c r="L9" s="517"/>
      <c r="M9" s="517"/>
      <c r="N9" s="517"/>
      <c r="O9" s="517"/>
      <c r="P9" s="517"/>
      <c r="Q9" s="517"/>
      <c r="R9" s="517"/>
      <c r="S9" s="517"/>
      <c r="T9" s="517"/>
      <c r="U9" s="517"/>
      <c r="V9" s="517"/>
      <c r="W9" s="517"/>
      <c r="X9" s="517"/>
      <c r="Y9" s="517"/>
      <c r="Z9" s="517"/>
      <c r="AA9" s="517"/>
      <c r="AB9" s="517"/>
      <c r="AC9" s="517"/>
      <c r="AD9" s="517"/>
      <c r="AE9" s="517"/>
    </row>
    <row r="10" spans="1:31" ht="16.5" customHeight="1">
      <c r="A10" s="517"/>
      <c r="B10" s="517"/>
      <c r="C10" s="517"/>
      <c r="D10" s="517"/>
      <c r="E10" s="517"/>
      <c r="F10" s="517"/>
      <c r="G10" s="517"/>
      <c r="H10" s="517"/>
      <c r="I10" s="517"/>
      <c r="J10" s="517"/>
      <c r="K10" s="517"/>
      <c r="L10" s="517"/>
      <c r="M10" s="517"/>
      <c r="N10" s="517"/>
      <c r="O10" s="517"/>
      <c r="P10" s="517"/>
      <c r="Q10" s="517"/>
      <c r="R10" s="517"/>
      <c r="S10" s="517"/>
      <c r="T10" s="517"/>
      <c r="U10" s="517"/>
      <c r="V10" s="517"/>
      <c r="W10" s="517"/>
      <c r="X10" s="517"/>
      <c r="Y10" s="517"/>
      <c r="Z10" s="517"/>
      <c r="AA10" s="517"/>
      <c r="AB10" s="517"/>
      <c r="AC10" s="517"/>
      <c r="AD10" s="517"/>
      <c r="AE10" s="517"/>
    </row>
    <row r="11" spans="1:31" ht="16.5" customHeight="1">
      <c r="A11" s="517"/>
      <c r="B11" s="517"/>
      <c r="C11" s="517"/>
      <c r="D11" s="517"/>
      <c r="E11" s="517"/>
      <c r="F11" s="517"/>
      <c r="G11" s="517"/>
      <c r="H11" s="517"/>
      <c r="I11" s="517"/>
      <c r="J11" s="517"/>
      <c r="K11" s="517"/>
      <c r="L11" s="517"/>
      <c r="M11" s="517"/>
      <c r="N11" s="517"/>
      <c r="O11" s="517"/>
      <c r="P11" s="517"/>
      <c r="Q11" s="517"/>
      <c r="R11" s="517"/>
      <c r="S11" s="517"/>
      <c r="T11" s="517"/>
      <c r="U11" s="517"/>
      <c r="V11" s="517"/>
      <c r="W11" s="517"/>
      <c r="X11" s="517"/>
      <c r="Y11" s="517"/>
      <c r="Z11" s="517"/>
      <c r="AA11" s="517"/>
      <c r="AB11" s="517"/>
      <c r="AC11" s="517"/>
      <c r="AD11" s="517"/>
      <c r="AE11" s="517"/>
    </row>
    <row r="12" spans="1:31" ht="16.5" customHeight="1">
      <c r="A12" s="517"/>
      <c r="B12" s="517"/>
      <c r="C12" s="517"/>
      <c r="D12" s="517"/>
      <c r="E12" s="517"/>
      <c r="F12" s="517"/>
      <c r="G12" s="517"/>
      <c r="H12" s="517"/>
      <c r="I12" s="517"/>
      <c r="J12" s="517"/>
      <c r="K12" s="517"/>
      <c r="L12" s="517"/>
      <c r="M12" s="517"/>
      <c r="N12" s="517"/>
      <c r="O12" s="517"/>
      <c r="P12" s="517"/>
      <c r="Q12" s="517"/>
      <c r="R12" s="517"/>
      <c r="S12" s="517"/>
      <c r="T12" s="517"/>
      <c r="U12" s="517"/>
      <c r="V12" s="517"/>
      <c r="W12" s="517"/>
      <c r="X12" s="517"/>
      <c r="Y12" s="517"/>
      <c r="Z12" s="517"/>
      <c r="AA12" s="517"/>
      <c r="AB12" s="517"/>
      <c r="AC12" s="517"/>
      <c r="AD12" s="517"/>
      <c r="AE12" s="517"/>
    </row>
    <row r="13" spans="1:31" ht="16.5" customHeight="1">
      <c r="A13" s="55"/>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row>
    <row r="14" spans="1:31" ht="16.5" customHeight="1">
      <c r="A14" s="55"/>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row>
    <row r="15" spans="1:31" ht="16.5" customHeight="1">
      <c r="A15" s="55"/>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row>
    <row r="16" spans="1:31" ht="16.5" customHeight="1">
      <c r="A16" s="53"/>
      <c r="B16" s="53"/>
      <c r="C16" s="53"/>
      <c r="D16" s="53"/>
      <c r="E16" s="53"/>
      <c r="F16" s="53"/>
      <c r="G16" s="53"/>
      <c r="H16" s="53"/>
      <c r="I16" s="53"/>
      <c r="J16" s="53"/>
      <c r="K16" s="53"/>
      <c r="L16" s="53"/>
      <c r="M16" s="47"/>
      <c r="N16" s="47"/>
      <c r="O16" s="47"/>
      <c r="P16" s="47"/>
      <c r="Q16" s="47"/>
      <c r="R16" s="47"/>
      <c r="S16" s="47"/>
      <c r="T16" s="47"/>
      <c r="U16" s="47"/>
      <c r="V16" s="47"/>
      <c r="W16" s="47"/>
      <c r="X16" s="47"/>
      <c r="Y16" s="47"/>
      <c r="Z16" s="47"/>
      <c r="AA16" s="47"/>
      <c r="AB16" s="47"/>
      <c r="AC16" s="47"/>
      <c r="AD16" s="47"/>
      <c r="AE16" s="47"/>
    </row>
    <row r="17" spans="1:54" ht="16.5" customHeight="1">
      <c r="A17" s="518" t="s">
        <v>16</v>
      </c>
      <c r="B17" s="518"/>
      <c r="C17" s="518"/>
      <c r="D17" s="518"/>
      <c r="E17" s="518"/>
      <c r="F17" s="518"/>
      <c r="G17" s="518"/>
      <c r="H17" s="518"/>
      <c r="I17" s="518"/>
      <c r="J17" s="518"/>
      <c r="K17" s="518"/>
      <c r="L17" s="518"/>
      <c r="M17" s="518"/>
      <c r="N17" s="518"/>
      <c r="O17" s="518"/>
      <c r="P17" s="518"/>
      <c r="Q17" s="518"/>
      <c r="R17" s="518"/>
      <c r="S17" s="518"/>
      <c r="T17" s="518"/>
      <c r="U17" s="518"/>
      <c r="V17" s="518"/>
      <c r="W17" s="518"/>
      <c r="X17" s="518"/>
      <c r="Y17" s="518"/>
      <c r="Z17" s="518"/>
      <c r="AA17" s="518"/>
      <c r="AB17" s="518"/>
      <c r="AC17" s="518"/>
      <c r="AD17" s="518"/>
      <c r="AE17" s="518"/>
    </row>
    <row r="18" spans="1:54" ht="16.5" customHeight="1">
      <c r="A18" s="53"/>
      <c r="B18" s="53"/>
      <c r="C18" s="53"/>
      <c r="D18" s="53"/>
      <c r="E18" s="53"/>
      <c r="F18" s="53"/>
      <c r="G18" s="53"/>
      <c r="H18" s="53"/>
      <c r="I18" s="53"/>
      <c r="J18" s="53"/>
      <c r="K18" s="53"/>
      <c r="L18" s="53"/>
      <c r="M18" s="47"/>
      <c r="N18" s="47"/>
      <c r="O18" s="47"/>
      <c r="P18" s="56"/>
      <c r="Q18" s="56"/>
      <c r="R18" s="56"/>
      <c r="S18" s="56"/>
      <c r="T18" s="56"/>
      <c r="U18" s="56"/>
      <c r="V18" s="56"/>
      <c r="W18" s="56"/>
      <c r="X18" s="56"/>
      <c r="Y18" s="56"/>
      <c r="Z18" s="56"/>
      <c r="AA18" s="56"/>
      <c r="AB18" s="56"/>
      <c r="AC18" s="56"/>
      <c r="AD18" s="47"/>
      <c r="AE18" s="47"/>
    </row>
    <row r="19" spans="1:54" ht="16.5" customHeight="1">
      <c r="A19" s="47"/>
      <c r="B19" s="47"/>
      <c r="C19" s="47"/>
      <c r="D19" s="47"/>
      <c r="E19" s="47"/>
      <c r="F19" s="47"/>
      <c r="G19" s="47"/>
      <c r="H19" s="47"/>
      <c r="I19" s="47"/>
      <c r="J19" s="47"/>
      <c r="K19" s="47"/>
      <c r="L19" s="47"/>
      <c r="M19" s="47"/>
      <c r="N19" s="47"/>
      <c r="O19" s="47"/>
      <c r="P19" s="56"/>
      <c r="Q19" s="56"/>
      <c r="R19" s="56"/>
      <c r="S19" s="56"/>
      <c r="T19" s="56"/>
      <c r="U19" s="56"/>
      <c r="V19" s="56"/>
      <c r="W19" s="56"/>
      <c r="X19" s="56"/>
      <c r="Y19" s="56"/>
      <c r="Z19" s="56"/>
      <c r="AA19" s="56"/>
      <c r="AB19" s="56"/>
      <c r="AC19" s="56"/>
      <c r="AD19" s="57"/>
      <c r="AE19" s="47"/>
    </row>
    <row r="20" spans="1:54" ht="16.5" customHeight="1">
      <c r="A20" s="519" t="s">
        <v>101</v>
      </c>
      <c r="B20" s="499"/>
      <c r="C20" s="499"/>
      <c r="D20" s="499"/>
      <c r="E20" s="499"/>
      <c r="F20" s="499"/>
      <c r="G20" s="499"/>
      <c r="H20" s="58"/>
      <c r="I20" s="59"/>
      <c r="J20" s="59"/>
      <c r="K20" s="59"/>
      <c r="L20" s="59"/>
      <c r="M20" s="59"/>
      <c r="N20" s="59"/>
      <c r="O20" s="59"/>
      <c r="P20" s="60"/>
      <c r="Q20" s="60"/>
      <c r="R20" s="60"/>
      <c r="S20" s="60"/>
      <c r="T20" s="60"/>
      <c r="U20" s="60"/>
      <c r="V20" s="60"/>
      <c r="W20" s="60"/>
      <c r="X20" s="60"/>
      <c r="Y20" s="60"/>
      <c r="Z20" s="60"/>
      <c r="AA20" s="60"/>
      <c r="AB20" s="60"/>
      <c r="AC20" s="60"/>
      <c r="AD20" s="61"/>
      <c r="AE20" s="62"/>
    </row>
    <row r="21" spans="1:54" ht="16.5" customHeight="1">
      <c r="A21" s="520"/>
      <c r="B21" s="494"/>
      <c r="C21" s="494"/>
      <c r="D21" s="494"/>
      <c r="E21" s="494"/>
      <c r="F21" s="494"/>
      <c r="G21" s="494"/>
      <c r="H21" s="63"/>
      <c r="I21" s="48" t="s">
        <v>14</v>
      </c>
      <c r="J21" s="47" t="s">
        <v>110</v>
      </c>
      <c r="K21" s="47"/>
      <c r="L21" s="47"/>
      <c r="M21" s="47"/>
      <c r="N21" s="47"/>
      <c r="O21" s="47"/>
      <c r="P21" s="56"/>
      <c r="Q21" s="56"/>
      <c r="R21" s="56"/>
      <c r="S21" s="56"/>
      <c r="T21" s="56"/>
      <c r="U21" s="48" t="s">
        <v>14</v>
      </c>
      <c r="V21" s="64" t="s">
        <v>111</v>
      </c>
      <c r="W21" s="56"/>
      <c r="X21" s="56"/>
      <c r="Y21" s="56"/>
      <c r="Z21" s="56"/>
      <c r="AA21" s="56"/>
      <c r="AB21" s="56"/>
      <c r="AC21" s="56"/>
      <c r="AD21" s="57"/>
      <c r="AE21" s="65"/>
      <c r="BB21" s="48"/>
    </row>
    <row r="22" spans="1:54" ht="16.5" customHeight="1">
      <c r="A22" s="520"/>
      <c r="B22" s="494"/>
      <c r="C22" s="494"/>
      <c r="D22" s="494"/>
      <c r="E22" s="494"/>
      <c r="F22" s="494"/>
      <c r="G22" s="494"/>
      <c r="H22" s="63"/>
      <c r="I22" s="47"/>
      <c r="J22" s="47"/>
      <c r="K22" s="47"/>
      <c r="L22" s="47"/>
      <c r="M22" s="47"/>
      <c r="N22" s="47"/>
      <c r="O22" s="47"/>
      <c r="P22" s="56"/>
      <c r="Q22" s="56"/>
      <c r="R22" s="56"/>
      <c r="S22" s="56"/>
      <c r="T22" s="56"/>
      <c r="U22" s="56"/>
      <c r="V22" s="56"/>
      <c r="W22" s="56"/>
      <c r="X22" s="56"/>
      <c r="Y22" s="56"/>
      <c r="Z22" s="56"/>
      <c r="AA22" s="56"/>
      <c r="AB22" s="56"/>
      <c r="AC22" s="56"/>
      <c r="AD22" s="57"/>
      <c r="AE22" s="65"/>
    </row>
    <row r="23" spans="1:54" ht="16.5" customHeight="1">
      <c r="A23" s="520"/>
      <c r="B23" s="494"/>
      <c r="C23" s="494"/>
      <c r="D23" s="494"/>
      <c r="E23" s="494"/>
      <c r="F23" s="494"/>
      <c r="G23" s="494"/>
      <c r="H23" s="63"/>
      <c r="I23" s="48" t="s">
        <v>14</v>
      </c>
      <c r="J23" s="47" t="s">
        <v>112</v>
      </c>
      <c r="K23" s="47"/>
      <c r="L23" s="47"/>
      <c r="M23" s="47"/>
      <c r="N23" s="47"/>
      <c r="O23" s="47"/>
      <c r="P23" s="56"/>
      <c r="Q23" s="56"/>
      <c r="R23" s="56"/>
      <c r="S23" s="56"/>
      <c r="T23" s="56"/>
      <c r="U23" s="48" t="s">
        <v>14</v>
      </c>
      <c r="V23" s="64" t="s">
        <v>115</v>
      </c>
      <c r="W23" s="64"/>
      <c r="X23" s="56"/>
      <c r="Y23" s="56"/>
      <c r="Z23" s="56"/>
      <c r="AA23" s="56"/>
      <c r="AB23" s="56"/>
      <c r="AC23" s="56"/>
      <c r="AD23" s="57"/>
      <c r="AE23" s="65"/>
    </row>
    <row r="24" spans="1:54" ht="16.5" customHeight="1">
      <c r="A24" s="520"/>
      <c r="B24" s="494"/>
      <c r="C24" s="494"/>
      <c r="D24" s="494"/>
      <c r="E24" s="494"/>
      <c r="F24" s="494"/>
      <c r="G24" s="494"/>
      <c r="H24" s="63"/>
      <c r="I24" s="47"/>
      <c r="J24" s="47"/>
      <c r="K24" s="47"/>
      <c r="L24" s="47"/>
      <c r="M24" s="47"/>
      <c r="N24" s="47"/>
      <c r="O24" s="47"/>
      <c r="P24" s="56"/>
      <c r="Q24" s="56"/>
      <c r="R24" s="56"/>
      <c r="S24" s="56"/>
      <c r="T24" s="56"/>
      <c r="U24" s="56"/>
      <c r="V24" s="56"/>
      <c r="W24" s="56"/>
      <c r="X24" s="56"/>
      <c r="Y24" s="56"/>
      <c r="Z24" s="56"/>
      <c r="AA24" s="56"/>
      <c r="AB24" s="56"/>
      <c r="AC24" s="56"/>
      <c r="AD24" s="57"/>
      <c r="AE24" s="65"/>
    </row>
    <row r="25" spans="1:54" ht="16.5" customHeight="1">
      <c r="A25" s="513"/>
      <c r="B25" s="494"/>
      <c r="C25" s="494"/>
      <c r="D25" s="494"/>
      <c r="E25" s="494"/>
      <c r="F25" s="494"/>
      <c r="G25" s="494"/>
      <c r="H25" s="63"/>
      <c r="I25" s="48" t="s">
        <v>14</v>
      </c>
      <c r="J25" s="47" t="s">
        <v>113</v>
      </c>
      <c r="K25" s="47"/>
      <c r="L25" s="47"/>
      <c r="M25" s="47"/>
      <c r="N25" s="47"/>
      <c r="O25" s="47"/>
      <c r="P25" s="56"/>
      <c r="Q25" s="56"/>
      <c r="R25" s="56"/>
      <c r="S25" s="56"/>
      <c r="T25" s="56"/>
      <c r="U25" s="48" t="s">
        <v>415</v>
      </c>
      <c r="V25" s="64" t="s">
        <v>114</v>
      </c>
      <c r="W25" s="56"/>
      <c r="X25" s="56"/>
      <c r="Y25" s="56"/>
      <c r="Z25" s="56"/>
      <c r="AA25" s="56"/>
      <c r="AB25" s="56"/>
      <c r="AC25" s="56"/>
      <c r="AD25" s="57"/>
      <c r="AE25" s="65"/>
    </row>
    <row r="26" spans="1:54" ht="16.5" customHeight="1">
      <c r="A26" s="501"/>
      <c r="B26" s="502"/>
      <c r="C26" s="502"/>
      <c r="D26" s="502"/>
      <c r="E26" s="502"/>
      <c r="F26" s="502"/>
      <c r="G26" s="502"/>
      <c r="H26" s="66"/>
      <c r="I26" s="67"/>
      <c r="J26" s="67"/>
      <c r="K26" s="67"/>
      <c r="L26" s="68"/>
      <c r="M26" s="67"/>
      <c r="N26" s="67"/>
      <c r="O26" s="67"/>
      <c r="P26" s="67"/>
      <c r="Q26" s="67"/>
      <c r="R26" s="67"/>
      <c r="S26" s="67"/>
      <c r="T26" s="67"/>
      <c r="U26" s="67"/>
      <c r="V26" s="67"/>
      <c r="W26" s="67"/>
      <c r="X26" s="67"/>
      <c r="Y26" s="67"/>
      <c r="Z26" s="67"/>
      <c r="AA26" s="67"/>
      <c r="AB26" s="67"/>
      <c r="AC26" s="67"/>
      <c r="AD26" s="67"/>
      <c r="AE26" s="69"/>
    </row>
    <row r="27" spans="1:54" ht="16.5" customHeight="1">
      <c r="A27" s="498" t="s">
        <v>102</v>
      </c>
      <c r="B27" s="499"/>
      <c r="C27" s="499"/>
      <c r="D27" s="499"/>
      <c r="E27" s="499"/>
      <c r="F27" s="499"/>
      <c r="G27" s="500"/>
      <c r="H27" s="504">
        <f>第二面!A38</f>
        <v>0</v>
      </c>
      <c r="I27" s="505"/>
      <c r="J27" s="505"/>
      <c r="K27" s="505"/>
      <c r="L27" s="505"/>
      <c r="M27" s="505"/>
      <c r="N27" s="505"/>
      <c r="O27" s="505"/>
      <c r="P27" s="505"/>
      <c r="Q27" s="505"/>
      <c r="R27" s="505"/>
      <c r="S27" s="505"/>
      <c r="T27" s="505"/>
      <c r="U27" s="505"/>
      <c r="V27" s="505"/>
      <c r="W27" s="505"/>
      <c r="X27" s="505"/>
      <c r="Y27" s="505"/>
      <c r="Z27" s="505"/>
      <c r="AA27" s="505"/>
      <c r="AB27" s="505"/>
      <c r="AC27" s="505"/>
      <c r="AD27" s="505"/>
      <c r="AE27" s="506"/>
    </row>
    <row r="28" spans="1:54" ht="16.5" customHeight="1">
      <c r="A28" s="501"/>
      <c r="B28" s="502"/>
      <c r="C28" s="502"/>
      <c r="D28" s="502"/>
      <c r="E28" s="502"/>
      <c r="F28" s="502"/>
      <c r="G28" s="503"/>
      <c r="H28" s="507"/>
      <c r="I28" s="508"/>
      <c r="J28" s="508"/>
      <c r="K28" s="508"/>
      <c r="L28" s="508"/>
      <c r="M28" s="508"/>
      <c r="N28" s="508"/>
      <c r="O28" s="508"/>
      <c r="P28" s="508"/>
      <c r="Q28" s="508"/>
      <c r="R28" s="508"/>
      <c r="S28" s="508"/>
      <c r="T28" s="508"/>
      <c r="U28" s="508"/>
      <c r="V28" s="508"/>
      <c r="W28" s="508"/>
      <c r="X28" s="508"/>
      <c r="Y28" s="508"/>
      <c r="Z28" s="508"/>
      <c r="AA28" s="508"/>
      <c r="AB28" s="508"/>
      <c r="AC28" s="508"/>
      <c r="AD28" s="508"/>
      <c r="AE28" s="509"/>
    </row>
    <row r="29" spans="1:54" ht="16.5" customHeight="1">
      <c r="A29" s="498" t="s">
        <v>103</v>
      </c>
      <c r="B29" s="499"/>
      <c r="C29" s="499"/>
      <c r="D29" s="499"/>
      <c r="E29" s="499"/>
      <c r="F29" s="499"/>
      <c r="G29" s="500"/>
      <c r="H29" s="510">
        <f>第二面!K25</f>
        <v>0</v>
      </c>
      <c r="I29" s="511"/>
      <c r="J29" s="511"/>
      <c r="K29" s="511"/>
      <c r="L29" s="511"/>
      <c r="M29" s="511"/>
      <c r="N29" s="511"/>
      <c r="O29" s="511"/>
      <c r="P29" s="511"/>
      <c r="Q29" s="511"/>
      <c r="R29" s="511"/>
      <c r="S29" s="511"/>
      <c r="T29" s="511"/>
      <c r="U29" s="511"/>
      <c r="V29" s="511"/>
      <c r="W29" s="511"/>
      <c r="X29" s="511"/>
      <c r="Y29" s="511"/>
      <c r="Z29" s="511"/>
      <c r="AA29" s="511"/>
      <c r="AB29" s="511"/>
      <c r="AC29" s="511"/>
      <c r="AD29" s="511"/>
      <c r="AE29" s="512"/>
    </row>
    <row r="30" spans="1:54" ht="16.5" customHeight="1">
      <c r="A30" s="501"/>
      <c r="B30" s="502"/>
      <c r="C30" s="502"/>
      <c r="D30" s="502"/>
      <c r="E30" s="502"/>
      <c r="F30" s="502"/>
      <c r="G30" s="503"/>
      <c r="H30" s="507"/>
      <c r="I30" s="508"/>
      <c r="J30" s="508"/>
      <c r="K30" s="508"/>
      <c r="L30" s="508"/>
      <c r="M30" s="508"/>
      <c r="N30" s="508"/>
      <c r="O30" s="508"/>
      <c r="P30" s="508"/>
      <c r="Q30" s="508"/>
      <c r="R30" s="508"/>
      <c r="S30" s="508"/>
      <c r="T30" s="508"/>
      <c r="U30" s="508"/>
      <c r="V30" s="508"/>
      <c r="W30" s="508"/>
      <c r="X30" s="508"/>
      <c r="Y30" s="508"/>
      <c r="Z30" s="508"/>
      <c r="AA30" s="508"/>
      <c r="AB30" s="508"/>
      <c r="AC30" s="508"/>
      <c r="AD30" s="508"/>
      <c r="AE30" s="509"/>
    </row>
    <row r="31" spans="1:54" ht="16.5" customHeight="1">
      <c r="A31" s="513" t="s">
        <v>104</v>
      </c>
      <c r="B31" s="494"/>
      <c r="C31" s="494"/>
      <c r="D31" s="494"/>
      <c r="E31" s="494"/>
      <c r="F31" s="494"/>
      <c r="G31" s="514"/>
      <c r="H31" s="498" t="s">
        <v>105</v>
      </c>
      <c r="I31" s="499"/>
      <c r="J31" s="499"/>
      <c r="K31" s="499"/>
      <c r="L31" s="500"/>
      <c r="M31" s="505" t="str">
        <f>第二面!K12</f>
        <v/>
      </c>
      <c r="N31" s="505"/>
      <c r="O31" s="505"/>
      <c r="P31" s="505"/>
      <c r="Q31" s="505"/>
      <c r="R31" s="505"/>
      <c r="S31" s="505"/>
      <c r="T31" s="505"/>
      <c r="U31" s="505"/>
      <c r="V31" s="505"/>
      <c r="W31" s="505"/>
      <c r="X31" s="505"/>
      <c r="Y31" s="505"/>
      <c r="Z31" s="505"/>
      <c r="AA31" s="505"/>
      <c r="AB31" s="505"/>
      <c r="AC31" s="505"/>
      <c r="AD31" s="505"/>
      <c r="AE31" s="506"/>
    </row>
    <row r="32" spans="1:54" ht="16.5" customHeight="1">
      <c r="A32" s="513"/>
      <c r="B32" s="494"/>
      <c r="C32" s="494"/>
      <c r="D32" s="494"/>
      <c r="E32" s="494"/>
      <c r="F32" s="494"/>
      <c r="G32" s="514"/>
      <c r="H32" s="513"/>
      <c r="I32" s="494"/>
      <c r="J32" s="494"/>
      <c r="K32" s="494"/>
      <c r="L32" s="514"/>
      <c r="M32" s="505"/>
      <c r="N32" s="505"/>
      <c r="O32" s="505"/>
      <c r="P32" s="505"/>
      <c r="Q32" s="505"/>
      <c r="R32" s="505"/>
      <c r="S32" s="505"/>
      <c r="T32" s="505"/>
      <c r="U32" s="505"/>
      <c r="V32" s="505"/>
      <c r="W32" s="505"/>
      <c r="X32" s="505"/>
      <c r="Y32" s="505"/>
      <c r="Z32" s="505"/>
      <c r="AA32" s="505"/>
      <c r="AB32" s="505"/>
      <c r="AC32" s="505"/>
      <c r="AD32" s="505"/>
      <c r="AE32" s="506"/>
    </row>
    <row r="33" spans="1:31" ht="16.5" customHeight="1">
      <c r="A33" s="513"/>
      <c r="B33" s="494"/>
      <c r="C33" s="494"/>
      <c r="D33" s="494"/>
      <c r="E33" s="494"/>
      <c r="F33" s="494"/>
      <c r="G33" s="514"/>
      <c r="H33" s="498" t="s">
        <v>106</v>
      </c>
      <c r="I33" s="499"/>
      <c r="J33" s="499"/>
      <c r="K33" s="499"/>
      <c r="L33" s="500"/>
      <c r="M33" s="511" t="str">
        <f>第二面!K14</f>
        <v/>
      </c>
      <c r="N33" s="511"/>
      <c r="O33" s="511"/>
      <c r="P33" s="511"/>
      <c r="Q33" s="511"/>
      <c r="R33" s="511"/>
      <c r="S33" s="511"/>
      <c r="T33" s="511"/>
      <c r="U33" s="511"/>
      <c r="V33" s="511"/>
      <c r="W33" s="511"/>
      <c r="X33" s="511"/>
      <c r="Y33" s="511"/>
      <c r="Z33" s="511"/>
      <c r="AA33" s="511"/>
      <c r="AB33" s="511"/>
      <c r="AC33" s="511"/>
      <c r="AD33" s="511"/>
      <c r="AE33" s="512"/>
    </row>
    <row r="34" spans="1:31" ht="16.5" customHeight="1">
      <c r="A34" s="513"/>
      <c r="B34" s="494"/>
      <c r="C34" s="494"/>
      <c r="D34" s="494"/>
      <c r="E34" s="494"/>
      <c r="F34" s="494"/>
      <c r="G34" s="514"/>
      <c r="H34" s="501"/>
      <c r="I34" s="502"/>
      <c r="J34" s="502"/>
      <c r="K34" s="502"/>
      <c r="L34" s="503"/>
      <c r="M34" s="508"/>
      <c r="N34" s="508"/>
      <c r="O34" s="508"/>
      <c r="P34" s="508"/>
      <c r="Q34" s="508"/>
      <c r="R34" s="508"/>
      <c r="S34" s="508"/>
      <c r="T34" s="508"/>
      <c r="U34" s="508"/>
      <c r="V34" s="508"/>
      <c r="W34" s="508"/>
      <c r="X34" s="508"/>
      <c r="Y34" s="508"/>
      <c r="Z34" s="508"/>
      <c r="AA34" s="508"/>
      <c r="AB34" s="508"/>
      <c r="AC34" s="508"/>
      <c r="AD34" s="508"/>
      <c r="AE34" s="509"/>
    </row>
    <row r="35" spans="1:31" ht="16.5" customHeight="1">
      <c r="A35" s="513"/>
      <c r="B35" s="494"/>
      <c r="C35" s="494"/>
      <c r="D35" s="494"/>
      <c r="E35" s="494"/>
      <c r="F35" s="494"/>
      <c r="G35" s="514"/>
      <c r="H35" s="513" t="s">
        <v>107</v>
      </c>
      <c r="I35" s="494"/>
      <c r="J35" s="494"/>
      <c r="K35" s="494"/>
      <c r="L35" s="514"/>
      <c r="M35" s="505">
        <f>第二面!K16</f>
        <v>0</v>
      </c>
      <c r="N35" s="505"/>
      <c r="O35" s="505"/>
      <c r="P35" s="505"/>
      <c r="Q35" s="505"/>
      <c r="R35" s="505"/>
      <c r="S35" s="505"/>
      <c r="T35" s="505"/>
      <c r="U35" s="505"/>
      <c r="V35" s="505"/>
      <c r="W35" s="505"/>
      <c r="X35" s="505"/>
      <c r="Y35" s="505"/>
      <c r="Z35" s="505"/>
      <c r="AA35" s="505"/>
      <c r="AB35" s="505"/>
      <c r="AC35" s="505"/>
      <c r="AD35" s="505"/>
      <c r="AE35" s="506"/>
    </row>
    <row r="36" spans="1:31" ht="16.5" customHeight="1">
      <c r="A36" s="501"/>
      <c r="B36" s="502"/>
      <c r="C36" s="502"/>
      <c r="D36" s="502"/>
      <c r="E36" s="502"/>
      <c r="F36" s="502"/>
      <c r="G36" s="503"/>
      <c r="H36" s="501"/>
      <c r="I36" s="502"/>
      <c r="J36" s="502"/>
      <c r="K36" s="502"/>
      <c r="L36" s="503"/>
      <c r="M36" s="508"/>
      <c r="N36" s="508"/>
      <c r="O36" s="508"/>
      <c r="P36" s="508"/>
      <c r="Q36" s="508"/>
      <c r="R36" s="508"/>
      <c r="S36" s="508"/>
      <c r="T36" s="508"/>
      <c r="U36" s="508"/>
      <c r="V36" s="508"/>
      <c r="W36" s="508"/>
      <c r="X36" s="508"/>
      <c r="Y36" s="508"/>
      <c r="Z36" s="508"/>
      <c r="AA36" s="508"/>
      <c r="AB36" s="508"/>
      <c r="AC36" s="508"/>
      <c r="AD36" s="508"/>
      <c r="AE36" s="509"/>
    </row>
    <row r="37" spans="1:31" ht="16.5" customHeight="1">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row>
    <row r="38" spans="1:31" ht="16.5" customHeight="1">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row>
    <row r="39" spans="1:31" ht="16.5" customHeight="1">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row>
    <row r="40" spans="1:31" ht="16.5" customHeight="1">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row>
    <row r="41" spans="1:31" ht="16.5" customHeight="1">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row>
    <row r="42" spans="1:31" ht="16.5" customHeight="1">
      <c r="A42" s="70"/>
      <c r="B42" s="70"/>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row>
    <row r="43" spans="1:31" ht="16.5" customHeight="1">
      <c r="A43" s="70"/>
      <c r="B43" s="70"/>
      <c r="C43" s="70"/>
      <c r="D43" s="70"/>
      <c r="E43" s="70"/>
      <c r="F43" s="70"/>
      <c r="G43" s="70"/>
      <c r="H43" s="70"/>
      <c r="I43" s="70"/>
      <c r="J43" s="70"/>
      <c r="K43" s="70"/>
      <c r="L43" s="494" t="s">
        <v>256</v>
      </c>
      <c r="M43" s="494"/>
      <c r="N43" s="497"/>
      <c r="O43" s="497"/>
      <c r="P43" s="70" t="s">
        <v>3</v>
      </c>
      <c r="Q43" s="497"/>
      <c r="R43" s="497"/>
      <c r="S43" s="70" t="s">
        <v>2</v>
      </c>
      <c r="T43" s="497"/>
      <c r="U43" s="497"/>
      <c r="V43" s="70" t="s">
        <v>15</v>
      </c>
      <c r="W43" s="70"/>
      <c r="X43" s="70"/>
      <c r="Y43" s="70"/>
      <c r="Z43" s="70"/>
      <c r="AA43" s="70"/>
      <c r="AB43" s="70"/>
      <c r="AC43" s="70"/>
      <c r="AD43" s="70"/>
      <c r="AE43" s="70"/>
    </row>
    <row r="44" spans="1:31" ht="16.5" customHeight="1">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row>
    <row r="45" spans="1:31" ht="16.5" customHeight="1">
      <c r="A45" s="47"/>
      <c r="B45" s="47"/>
      <c r="C45" s="47"/>
      <c r="D45" s="47"/>
      <c r="E45" s="47"/>
      <c r="F45" s="47"/>
      <c r="G45" s="47"/>
      <c r="H45" s="47"/>
      <c r="I45" s="47"/>
      <c r="J45" s="47"/>
      <c r="K45" s="47"/>
      <c r="L45" s="47"/>
      <c r="M45" s="494" t="s">
        <v>108</v>
      </c>
      <c r="N45" s="494"/>
      <c r="O45" s="494"/>
      <c r="P45" s="495">
        <f>第二面!K7</f>
        <v>0</v>
      </c>
      <c r="Q45" s="495"/>
      <c r="R45" s="495"/>
      <c r="S45" s="495"/>
      <c r="T45" s="495"/>
      <c r="U45" s="495"/>
      <c r="V45" s="495"/>
      <c r="W45" s="495"/>
      <c r="X45" s="495"/>
      <c r="Y45" s="495"/>
      <c r="Z45" s="495"/>
      <c r="AA45" s="495"/>
      <c r="AB45" s="495"/>
      <c r="AC45" s="495"/>
      <c r="AD45" s="495"/>
      <c r="AE45" s="495"/>
    </row>
    <row r="46" spans="1:31" ht="16.5" customHeight="1">
      <c r="A46" s="47"/>
      <c r="B46" s="47"/>
      <c r="C46" s="47"/>
      <c r="D46" s="47"/>
      <c r="E46" s="47"/>
      <c r="F46" s="47"/>
      <c r="G46" s="47"/>
      <c r="H46" s="47"/>
      <c r="I46" s="47"/>
      <c r="J46" s="47"/>
      <c r="K46" s="47"/>
      <c r="L46" s="47"/>
      <c r="M46" s="47"/>
      <c r="N46" s="47"/>
      <c r="O46" s="47"/>
      <c r="P46" s="495"/>
      <c r="Q46" s="495"/>
      <c r="R46" s="495"/>
      <c r="S46" s="495"/>
      <c r="T46" s="495"/>
      <c r="U46" s="495"/>
      <c r="V46" s="495"/>
      <c r="W46" s="495"/>
      <c r="X46" s="495"/>
      <c r="Y46" s="495"/>
      <c r="Z46" s="495"/>
      <c r="AA46" s="495"/>
      <c r="AB46" s="495"/>
      <c r="AC46" s="495"/>
      <c r="AD46" s="495"/>
      <c r="AE46" s="495"/>
    </row>
    <row r="47" spans="1:31" ht="16.5" customHeight="1">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row>
    <row r="48" spans="1:31" ht="16.5" customHeight="1">
      <c r="A48" s="47"/>
      <c r="B48" s="47"/>
      <c r="C48" s="47"/>
      <c r="D48" s="47"/>
      <c r="E48" s="47"/>
      <c r="F48" s="47"/>
      <c r="G48" s="47"/>
      <c r="H48" s="47"/>
      <c r="I48" s="47"/>
      <c r="J48" s="47"/>
      <c r="K48" s="47"/>
      <c r="L48" s="47"/>
      <c r="M48" s="494" t="s">
        <v>109</v>
      </c>
      <c r="N48" s="494"/>
      <c r="O48" s="494"/>
      <c r="P48" s="495" t="e">
        <f>#REF!&amp;CHAR(10)&amp;#REF!</f>
        <v>#REF!</v>
      </c>
      <c r="Q48" s="495"/>
      <c r="R48" s="495"/>
      <c r="S48" s="495"/>
      <c r="T48" s="495"/>
      <c r="U48" s="495"/>
      <c r="V48" s="495"/>
      <c r="W48" s="495"/>
      <c r="X48" s="495"/>
      <c r="Y48" s="495"/>
      <c r="Z48" s="495"/>
      <c r="AA48" s="495"/>
      <c r="AB48" s="495"/>
      <c r="AC48" s="495"/>
      <c r="AD48" s="494"/>
      <c r="AE48" s="494"/>
    </row>
    <row r="49" spans="1:31" ht="16.5" customHeight="1">
      <c r="A49" s="47"/>
      <c r="B49" s="47"/>
      <c r="C49" s="47"/>
      <c r="D49" s="47"/>
      <c r="E49" s="47"/>
      <c r="F49" s="47"/>
      <c r="G49" s="47"/>
      <c r="H49" s="47"/>
      <c r="I49" s="47"/>
      <c r="J49" s="47"/>
      <c r="K49" s="47"/>
      <c r="L49" s="47"/>
      <c r="M49" s="47"/>
      <c r="N49" s="47"/>
      <c r="O49" s="47"/>
      <c r="P49" s="495"/>
      <c r="Q49" s="495"/>
      <c r="R49" s="495"/>
      <c r="S49" s="495"/>
      <c r="T49" s="495"/>
      <c r="U49" s="495"/>
      <c r="V49" s="495"/>
      <c r="W49" s="495"/>
      <c r="X49" s="495"/>
      <c r="Y49" s="495"/>
      <c r="Z49" s="495"/>
      <c r="AA49" s="495"/>
      <c r="AB49" s="495"/>
      <c r="AC49" s="495"/>
      <c r="AD49" s="494"/>
      <c r="AE49" s="494"/>
    </row>
    <row r="50" spans="1:31" ht="16.5" customHeight="1">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row>
    <row r="53" spans="1:31" ht="16.5" customHeight="1">
      <c r="A53" s="44"/>
      <c r="B53" s="44"/>
      <c r="E53" s="44"/>
      <c r="F53" s="44"/>
      <c r="G53" s="44"/>
      <c r="J53" s="44"/>
      <c r="K53" s="44"/>
      <c r="M53" s="44"/>
      <c r="N53" s="44"/>
      <c r="P53" s="44"/>
      <c r="Q53" s="44"/>
    </row>
    <row r="54" spans="1:31" ht="16.5" customHeight="1">
      <c r="A54" s="44"/>
      <c r="B54" s="44"/>
      <c r="E54" s="44"/>
      <c r="F54" s="44"/>
      <c r="G54" s="44"/>
      <c r="J54" s="44"/>
      <c r="K54" s="44"/>
      <c r="M54" s="44"/>
      <c r="N54" s="44"/>
      <c r="P54" s="44"/>
      <c r="Q54" s="44"/>
    </row>
    <row r="55" spans="1:31" ht="16.5" customHeight="1">
      <c r="H55" s="45"/>
      <c r="I55" s="45"/>
      <c r="Q55" s="45"/>
      <c r="R55" s="45"/>
      <c r="S55" s="45"/>
    </row>
    <row r="56" spans="1:31" ht="16.5" customHeight="1">
      <c r="H56" s="45"/>
      <c r="I56" s="45"/>
      <c r="Q56" s="45"/>
      <c r="R56" s="45"/>
      <c r="S56" s="45"/>
    </row>
    <row r="62" spans="1:31" ht="16.5" customHeight="1">
      <c r="A62" s="496"/>
      <c r="B62" s="496"/>
      <c r="C62" s="496"/>
      <c r="D62" s="496"/>
      <c r="E62" s="496"/>
      <c r="F62" s="496"/>
      <c r="G62" s="496"/>
      <c r="H62" s="496"/>
      <c r="I62" s="496"/>
      <c r="J62" s="496"/>
      <c r="K62" s="496"/>
      <c r="L62" s="496"/>
      <c r="M62" s="496"/>
      <c r="N62" s="496"/>
      <c r="O62" s="496"/>
      <c r="P62" s="496"/>
      <c r="Q62" s="496"/>
      <c r="R62" s="496"/>
      <c r="S62" s="496"/>
      <c r="T62" s="496"/>
      <c r="U62" s="496"/>
      <c r="V62" s="496"/>
      <c r="W62" s="496"/>
      <c r="X62" s="496"/>
      <c r="Y62" s="496"/>
      <c r="Z62" s="496"/>
      <c r="AA62" s="496"/>
      <c r="AB62" s="496"/>
      <c r="AC62" s="496"/>
    </row>
    <row r="63" spans="1:31" ht="16.5" customHeight="1">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row>
    <row r="64" spans="1:31" ht="16.5" customHeight="1">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row>
    <row r="65" spans="2:30" ht="16.5" customHeight="1">
      <c r="B65" s="43"/>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row>
    <row r="66" spans="2:30" ht="16.5" customHeight="1">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row>
    <row r="67" spans="2:30" ht="16.5" customHeight="1">
      <c r="B67" s="43"/>
      <c r="C67" s="43"/>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row>
    <row r="68" spans="2:30" ht="16.5" customHeight="1">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row>
    <row r="71" spans="2:30" ht="16.5" customHeight="1">
      <c r="H71" s="492"/>
      <c r="I71" s="492"/>
      <c r="J71" s="492"/>
      <c r="K71" s="492"/>
      <c r="L71" s="492"/>
      <c r="M71" s="492"/>
      <c r="N71" s="493"/>
      <c r="O71" s="493"/>
      <c r="P71" s="493"/>
      <c r="Q71" s="493"/>
      <c r="R71" s="493"/>
      <c r="S71" s="493"/>
      <c r="T71" s="493"/>
      <c r="U71" s="493"/>
      <c r="V71" s="493"/>
      <c r="W71" s="493"/>
      <c r="X71" s="493"/>
      <c r="Y71" s="493"/>
      <c r="Z71" s="493"/>
      <c r="AA71" s="46"/>
      <c r="AB71" s="46"/>
    </row>
    <row r="72" spans="2:30" ht="16.5" customHeight="1">
      <c r="H72" s="492"/>
      <c r="I72" s="492"/>
      <c r="J72" s="492"/>
      <c r="K72" s="492"/>
      <c r="L72" s="492"/>
      <c r="M72" s="492"/>
      <c r="N72" s="493"/>
      <c r="O72" s="493"/>
      <c r="P72" s="493"/>
      <c r="Q72" s="493"/>
      <c r="R72" s="493"/>
      <c r="S72" s="493"/>
      <c r="T72" s="493"/>
      <c r="U72" s="493"/>
      <c r="V72" s="493"/>
      <c r="W72" s="493"/>
      <c r="X72" s="493"/>
      <c r="Y72" s="493"/>
      <c r="Z72" s="493"/>
      <c r="AA72" s="46"/>
      <c r="AB72" s="46"/>
    </row>
    <row r="73" spans="2:30" ht="16.5" customHeight="1">
      <c r="H73" s="492"/>
      <c r="I73" s="492"/>
      <c r="J73" s="492"/>
      <c r="K73" s="492"/>
      <c r="L73" s="492"/>
      <c r="M73" s="492"/>
      <c r="N73" s="493"/>
      <c r="O73" s="493"/>
      <c r="P73" s="493"/>
      <c r="Q73" s="493"/>
      <c r="R73" s="493"/>
      <c r="S73" s="493"/>
      <c r="T73" s="493"/>
      <c r="U73" s="493"/>
      <c r="V73" s="493"/>
      <c r="W73" s="493"/>
      <c r="X73" s="493"/>
      <c r="Y73" s="493"/>
      <c r="Z73" s="493"/>
      <c r="AA73" s="46"/>
      <c r="AB73" s="46"/>
    </row>
    <row r="75" spans="2:30" ht="16.5" customHeight="1">
      <c r="H75" s="492"/>
      <c r="I75" s="492"/>
      <c r="J75" s="492"/>
      <c r="K75" s="492"/>
      <c r="L75" s="492"/>
      <c r="M75" s="492"/>
      <c r="N75" s="493"/>
      <c r="O75" s="493"/>
      <c r="P75" s="493"/>
      <c r="Q75" s="493"/>
      <c r="R75" s="493"/>
      <c r="S75" s="493"/>
      <c r="T75" s="493"/>
      <c r="U75" s="493"/>
      <c r="V75" s="493"/>
      <c r="W75" s="493"/>
      <c r="X75" s="493"/>
      <c r="Y75" s="493"/>
      <c r="Z75" s="493"/>
      <c r="AA75" s="46"/>
      <c r="AB75" s="46"/>
    </row>
    <row r="76" spans="2:30" ht="16.5" customHeight="1">
      <c r="H76" s="492"/>
      <c r="I76" s="492"/>
      <c r="J76" s="492"/>
      <c r="K76" s="492"/>
      <c r="L76" s="492"/>
      <c r="M76" s="492"/>
      <c r="N76" s="493"/>
      <c r="O76" s="493"/>
      <c r="P76" s="493"/>
      <c r="Q76" s="493"/>
      <c r="R76" s="493"/>
      <c r="S76" s="493"/>
      <c r="T76" s="493"/>
      <c r="U76" s="493"/>
      <c r="V76" s="493"/>
      <c r="W76" s="493"/>
      <c r="X76" s="493"/>
      <c r="Y76" s="493"/>
      <c r="Z76" s="493"/>
      <c r="AA76" s="46"/>
      <c r="AB76" s="46"/>
    </row>
    <row r="77" spans="2:30" ht="16.5" customHeight="1">
      <c r="H77" s="492"/>
      <c r="I77" s="492"/>
      <c r="J77" s="492"/>
      <c r="K77" s="492"/>
      <c r="L77" s="492"/>
      <c r="M77" s="492"/>
      <c r="N77" s="493"/>
      <c r="O77" s="493"/>
      <c r="P77" s="493"/>
      <c r="Q77" s="493"/>
      <c r="R77" s="493"/>
      <c r="S77" s="493"/>
      <c r="T77" s="493"/>
      <c r="U77" s="493"/>
      <c r="V77" s="493"/>
      <c r="W77" s="493"/>
      <c r="X77" s="493"/>
      <c r="Y77" s="493"/>
      <c r="Z77" s="493"/>
      <c r="AA77" s="46"/>
      <c r="AB77" s="46"/>
    </row>
    <row r="79" spans="2:30" ht="16.5" customHeight="1">
      <c r="H79" s="492"/>
      <c r="I79" s="492"/>
      <c r="J79" s="492"/>
      <c r="K79" s="492"/>
      <c r="L79" s="492"/>
      <c r="M79" s="492"/>
      <c r="N79" s="493"/>
      <c r="O79" s="493"/>
      <c r="P79" s="493"/>
      <c r="Q79" s="493"/>
      <c r="R79" s="493"/>
      <c r="S79" s="493"/>
      <c r="T79" s="493"/>
      <c r="U79" s="493"/>
      <c r="V79" s="493"/>
      <c r="W79" s="493"/>
      <c r="X79" s="493"/>
      <c r="Y79" s="493"/>
      <c r="Z79" s="493"/>
      <c r="AA79" s="46"/>
      <c r="AB79" s="46"/>
    </row>
    <row r="80" spans="2:30" ht="16.5" customHeight="1">
      <c r="H80" s="492"/>
      <c r="I80" s="492"/>
      <c r="J80" s="492"/>
      <c r="K80" s="492"/>
      <c r="L80" s="492"/>
      <c r="M80" s="492"/>
      <c r="N80" s="493"/>
      <c r="O80" s="493"/>
      <c r="P80" s="493"/>
      <c r="Q80" s="493"/>
      <c r="R80" s="493"/>
      <c r="S80" s="493"/>
      <c r="T80" s="493"/>
      <c r="U80" s="493"/>
      <c r="V80" s="493"/>
      <c r="W80" s="493"/>
      <c r="X80" s="493"/>
      <c r="Y80" s="493"/>
      <c r="Z80" s="493"/>
      <c r="AA80" s="46"/>
      <c r="AB80" s="46"/>
    </row>
    <row r="81" spans="8:28" ht="16.5" customHeight="1">
      <c r="H81" s="492"/>
      <c r="I81" s="492"/>
      <c r="J81" s="492"/>
      <c r="K81" s="492"/>
      <c r="L81" s="492"/>
      <c r="M81" s="492"/>
      <c r="N81" s="493"/>
      <c r="O81" s="493"/>
      <c r="P81" s="493"/>
      <c r="Q81" s="493"/>
      <c r="R81" s="493"/>
      <c r="S81" s="493"/>
      <c r="T81" s="493"/>
      <c r="U81" s="493"/>
      <c r="V81" s="493"/>
      <c r="W81" s="493"/>
      <c r="X81" s="493"/>
      <c r="Y81" s="493"/>
      <c r="Z81" s="493"/>
      <c r="AA81" s="46"/>
      <c r="AB81" s="46"/>
    </row>
    <row r="83" spans="8:28" ht="16.5" customHeight="1">
      <c r="H83" s="492"/>
      <c r="I83" s="492"/>
      <c r="J83" s="492"/>
      <c r="K83" s="492"/>
      <c r="L83" s="492"/>
      <c r="M83" s="492"/>
      <c r="N83" s="493"/>
      <c r="O83" s="493"/>
      <c r="P83" s="493"/>
      <c r="Q83" s="493"/>
      <c r="R83" s="493"/>
      <c r="S83" s="493"/>
      <c r="T83" s="493"/>
      <c r="U83" s="493"/>
      <c r="V83" s="493"/>
      <c r="W83" s="493"/>
      <c r="X83" s="493"/>
      <c r="Y83" s="493"/>
      <c r="Z83" s="493"/>
      <c r="AA83" s="46"/>
      <c r="AB83" s="46"/>
    </row>
    <row r="84" spans="8:28" ht="16.5" customHeight="1">
      <c r="H84" s="492"/>
      <c r="I84" s="492"/>
      <c r="J84" s="492"/>
      <c r="K84" s="492"/>
      <c r="L84" s="492"/>
      <c r="M84" s="492"/>
      <c r="N84" s="493"/>
      <c r="O84" s="493"/>
      <c r="P84" s="493"/>
      <c r="Q84" s="493"/>
      <c r="R84" s="493"/>
      <c r="S84" s="493"/>
      <c r="T84" s="493"/>
      <c r="U84" s="493"/>
      <c r="V84" s="493"/>
      <c r="W84" s="493"/>
      <c r="X84" s="493"/>
      <c r="Y84" s="493"/>
      <c r="Z84" s="493"/>
      <c r="AA84" s="46"/>
      <c r="AB84" s="46"/>
    </row>
    <row r="85" spans="8:28" ht="16.5" customHeight="1">
      <c r="H85" s="492"/>
      <c r="I85" s="492"/>
      <c r="J85" s="492"/>
      <c r="K85" s="492"/>
      <c r="L85" s="492"/>
      <c r="M85" s="492"/>
      <c r="N85" s="493"/>
      <c r="O85" s="493"/>
      <c r="P85" s="493"/>
      <c r="Q85" s="493"/>
      <c r="R85" s="493"/>
      <c r="S85" s="493"/>
      <c r="T85" s="493"/>
      <c r="U85" s="493"/>
      <c r="V85" s="493"/>
      <c r="W85" s="493"/>
      <c r="X85" s="493"/>
      <c r="Y85" s="493"/>
      <c r="Z85" s="493"/>
      <c r="AA85" s="46"/>
      <c r="AB85" s="46"/>
    </row>
    <row r="87" spans="8:28" ht="16.5" customHeight="1">
      <c r="H87" s="492"/>
      <c r="I87" s="492"/>
      <c r="J87" s="492"/>
      <c r="K87" s="492"/>
      <c r="L87" s="492"/>
      <c r="M87" s="492"/>
      <c r="N87" s="493"/>
      <c r="O87" s="493"/>
      <c r="P87" s="493"/>
      <c r="Q87" s="493"/>
      <c r="R87" s="493"/>
      <c r="S87" s="493"/>
      <c r="T87" s="493"/>
      <c r="U87" s="493"/>
      <c r="V87" s="493"/>
      <c r="W87" s="493"/>
      <c r="X87" s="493"/>
      <c r="Y87" s="493"/>
      <c r="Z87" s="493"/>
      <c r="AA87" s="46"/>
      <c r="AB87" s="46"/>
    </row>
    <row r="88" spans="8:28" ht="16.5" customHeight="1">
      <c r="H88" s="492"/>
      <c r="I88" s="492"/>
      <c r="J88" s="492"/>
      <c r="K88" s="492"/>
      <c r="L88" s="492"/>
      <c r="M88" s="492"/>
      <c r="N88" s="493"/>
      <c r="O88" s="493"/>
      <c r="P88" s="493"/>
      <c r="Q88" s="493"/>
      <c r="R88" s="493"/>
      <c r="S88" s="493"/>
      <c r="T88" s="493"/>
      <c r="U88" s="493"/>
      <c r="V88" s="493"/>
      <c r="W88" s="493"/>
      <c r="X88" s="493"/>
      <c r="Y88" s="493"/>
      <c r="Z88" s="493"/>
      <c r="AA88" s="46"/>
      <c r="AB88" s="46"/>
    </row>
    <row r="89" spans="8:28" ht="16.5" customHeight="1">
      <c r="H89" s="492"/>
      <c r="I89" s="492"/>
      <c r="J89" s="492"/>
      <c r="K89" s="492"/>
      <c r="L89" s="492"/>
      <c r="M89" s="492"/>
      <c r="N89" s="493"/>
      <c r="O89" s="493"/>
      <c r="P89" s="493"/>
      <c r="Q89" s="493"/>
      <c r="R89" s="493"/>
      <c r="S89" s="493"/>
      <c r="T89" s="493"/>
      <c r="U89" s="493"/>
      <c r="V89" s="493"/>
      <c r="W89" s="493"/>
      <c r="X89" s="493"/>
      <c r="Y89" s="493"/>
      <c r="Z89" s="493"/>
      <c r="AA89" s="46"/>
      <c r="AB89" s="46"/>
    </row>
    <row r="90" spans="8:28" s="44" customFormat="1" ht="16.5" customHeight="1"/>
    <row r="91" spans="8:28" s="44" customFormat="1" ht="16.5" customHeight="1"/>
    <row r="92" spans="8:28" s="44" customFormat="1" ht="16.5" customHeight="1"/>
  </sheetData>
  <mergeCells count="56">
    <mergeCell ref="A5:AE6"/>
    <mergeCell ref="A7:AE7"/>
    <mergeCell ref="A9:AE12"/>
    <mergeCell ref="A17:AE17"/>
    <mergeCell ref="A20:G26"/>
    <mergeCell ref="A27:G28"/>
    <mergeCell ref="H27:AE28"/>
    <mergeCell ref="A29:G30"/>
    <mergeCell ref="H29:AE30"/>
    <mergeCell ref="A31:G36"/>
    <mergeCell ref="H31:L32"/>
    <mergeCell ref="M31:AE32"/>
    <mergeCell ref="H33:L34"/>
    <mergeCell ref="M33:AE34"/>
    <mergeCell ref="H35:L36"/>
    <mergeCell ref="M35:AE36"/>
    <mergeCell ref="L43:M43"/>
    <mergeCell ref="N43:O43"/>
    <mergeCell ref="Q43:R43"/>
    <mergeCell ref="T43:U43"/>
    <mergeCell ref="M45:O45"/>
    <mergeCell ref="P45:AE46"/>
    <mergeCell ref="M48:O48"/>
    <mergeCell ref="P48:AC49"/>
    <mergeCell ref="AD48:AE49"/>
    <mergeCell ref="A62:AC62"/>
    <mergeCell ref="H71:M71"/>
    <mergeCell ref="N71:Z71"/>
    <mergeCell ref="H72:M72"/>
    <mergeCell ref="N72:Z72"/>
    <mergeCell ref="H73:M73"/>
    <mergeCell ref="N73:Z73"/>
    <mergeCell ref="H75:M75"/>
    <mergeCell ref="N75:Z75"/>
    <mergeCell ref="H76:M76"/>
    <mergeCell ref="N76:Z76"/>
    <mergeCell ref="H77:M77"/>
    <mergeCell ref="N77:Z77"/>
    <mergeCell ref="H79:M79"/>
    <mergeCell ref="N79:Z79"/>
    <mergeCell ref="H80:M80"/>
    <mergeCell ref="N80:Z80"/>
    <mergeCell ref="H81:M81"/>
    <mergeCell ref="N81:Z81"/>
    <mergeCell ref="H83:M83"/>
    <mergeCell ref="N83:Z83"/>
    <mergeCell ref="H88:M88"/>
    <mergeCell ref="N88:Z88"/>
    <mergeCell ref="H89:M89"/>
    <mergeCell ref="N89:Z89"/>
    <mergeCell ref="H84:M84"/>
    <mergeCell ref="N84:Z84"/>
    <mergeCell ref="H85:M85"/>
    <mergeCell ref="N85:Z85"/>
    <mergeCell ref="H87:M87"/>
    <mergeCell ref="N87:Z87"/>
  </mergeCells>
  <phoneticPr fontId="2"/>
  <dataValidations count="4">
    <dataValidation type="list" allowBlank="1" showInputMessage="1" showErrorMessage="1" sqref="I21 I23 I25 U21 U23 U25" xr:uid="{00000000-0002-0000-0400-000000000000}">
      <formula1>"□,■"</formula1>
    </dataValidation>
    <dataValidation type="list" allowBlank="1" showInputMessage="1" showErrorMessage="1" sqref="N43:O43" xr:uid="{00000000-0002-0000-0400-000001000000}">
      <formula1>"元,2,3,4,5,6,7,8,9,10"</formula1>
    </dataValidation>
    <dataValidation type="list" allowBlank="1" showInputMessage="1" showErrorMessage="1" sqref="Q43:R43" xr:uid="{00000000-0002-0000-0400-000002000000}">
      <formula1>"1,2,3,4,5,6,7,8,9,10,11,12"</formula1>
    </dataValidation>
    <dataValidation type="list" allowBlank="1" showInputMessage="1" showErrorMessage="1" sqref="T43:U43" xr:uid="{00000000-0002-0000-0400-000003000000}">
      <formula1>"1,2,3,4,5,6,7,8,9,10,11,12,13,14,15,16,17,18,19,20,21,22,23,24,25,26,27,28,29,30,31"</formula1>
    </dataValidation>
  </dataValidations>
  <printOptions horizontalCentered="1" verticalCentered="1"/>
  <pageMargins left="1.1811023622047245" right="0.78740157480314965" top="0.78740157480314965" bottom="0.59055118110236227" header="0.31496062992125984" footer="0.31496062992125984"/>
  <pageSetup paperSize="9" scale="99" orientation="portrait" blackAndWhite="1" verticalDpi="30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dimension ref="A1:AS50"/>
  <sheetViews>
    <sheetView view="pageBreakPreview" zoomScaleNormal="100" workbookViewId="0">
      <selection activeCell="AH37" sqref="AH37"/>
    </sheetView>
  </sheetViews>
  <sheetFormatPr defaultRowHeight="12"/>
  <cols>
    <col min="1" max="31" width="3" style="4" customWidth="1"/>
    <col min="32" max="42" width="9" style="4"/>
    <col min="43" max="43" width="15.875" style="4" customWidth="1"/>
    <col min="44" max="44" width="9.375" style="4" bestFit="1" customWidth="1"/>
    <col min="45" max="45" width="15.625" style="4" customWidth="1"/>
    <col min="46" max="16384" width="9" style="4"/>
  </cols>
  <sheetData>
    <row r="1" spans="1:45" ht="17.100000000000001" customHeight="1" thickBot="1">
      <c r="A1" s="557" t="s">
        <v>416</v>
      </c>
      <c r="B1" s="557"/>
      <c r="C1" s="557"/>
      <c r="D1" s="557"/>
      <c r="E1" s="557"/>
      <c r="F1" s="557"/>
      <c r="G1" s="557"/>
      <c r="H1" s="557"/>
      <c r="I1" s="557"/>
      <c r="J1" s="558"/>
      <c r="K1" s="558"/>
      <c r="L1" s="558"/>
      <c r="M1" s="558"/>
      <c r="N1" s="558"/>
      <c r="O1" s="558"/>
      <c r="P1" s="558"/>
      <c r="Q1" s="558"/>
      <c r="R1" s="558"/>
      <c r="S1" s="558"/>
      <c r="T1" s="558"/>
      <c r="U1" s="558"/>
      <c r="V1" s="558"/>
      <c r="W1" s="558"/>
      <c r="X1" s="558"/>
      <c r="Y1" s="558"/>
      <c r="Z1" s="558"/>
      <c r="AA1" s="558"/>
      <c r="AB1" s="558"/>
      <c r="AC1" s="558"/>
      <c r="AD1" s="558"/>
      <c r="AE1" s="558"/>
      <c r="AP1" s="101" t="s">
        <v>335</v>
      </c>
      <c r="AQ1" s="153"/>
      <c r="AR1" s="101" t="s">
        <v>336</v>
      </c>
      <c r="AS1" s="152"/>
    </row>
    <row r="2" spans="1:45" ht="17.100000000000001" customHeight="1" thickBot="1">
      <c r="A2" s="17"/>
      <c r="B2" s="17"/>
      <c r="C2" s="17"/>
      <c r="D2" s="17"/>
      <c r="E2" s="17"/>
      <c r="F2" s="17"/>
      <c r="G2" s="17"/>
      <c r="H2" s="17"/>
      <c r="I2" s="17"/>
      <c r="J2" s="18"/>
      <c r="K2" s="18"/>
      <c r="L2" s="18"/>
      <c r="M2" s="18"/>
      <c r="N2" s="18"/>
      <c r="O2" s="18"/>
      <c r="P2" s="18"/>
      <c r="Q2" s="18"/>
      <c r="R2" s="18"/>
      <c r="S2" s="18"/>
      <c r="T2" s="18"/>
      <c r="U2" s="18"/>
      <c r="V2" s="18"/>
      <c r="W2" s="18"/>
      <c r="X2" s="18"/>
      <c r="Y2" s="18"/>
      <c r="Z2" s="18"/>
      <c r="AA2" s="18"/>
      <c r="AB2" s="18"/>
      <c r="AC2" s="18"/>
      <c r="AD2" s="18"/>
      <c r="AE2" s="18"/>
      <c r="AP2" s="101" t="s">
        <v>337</v>
      </c>
      <c r="AQ2" s="153"/>
    </row>
    <row r="3" spans="1:45" ht="17.100000000000001" customHeight="1" thickBot="1">
      <c r="A3" s="17"/>
      <c r="B3" s="17"/>
      <c r="C3" s="17"/>
      <c r="D3" s="17"/>
      <c r="E3" s="17"/>
      <c r="F3" s="17"/>
      <c r="G3" s="17"/>
      <c r="H3" s="17"/>
      <c r="I3" s="17"/>
      <c r="J3" s="18"/>
      <c r="K3" s="18"/>
      <c r="L3" s="18"/>
      <c r="M3" s="18"/>
      <c r="N3" s="18"/>
      <c r="O3" s="18"/>
      <c r="P3" s="18"/>
      <c r="Q3" s="18"/>
      <c r="R3" s="18"/>
      <c r="S3" s="18"/>
      <c r="T3" s="18"/>
      <c r="U3" s="18"/>
      <c r="V3" s="18"/>
      <c r="W3" s="18"/>
      <c r="X3" s="18"/>
      <c r="Y3" s="18"/>
      <c r="Z3" s="18"/>
      <c r="AA3" s="18"/>
      <c r="AB3" s="18"/>
      <c r="AC3" s="18"/>
      <c r="AD3" s="18"/>
      <c r="AE3" s="18"/>
      <c r="AP3" s="101" t="s">
        <v>338</v>
      </c>
      <c r="AQ3" s="152"/>
    </row>
    <row r="4" spans="1:45" ht="17.100000000000001" customHeight="1">
      <c r="A4" s="15"/>
      <c r="B4" s="15"/>
      <c r="C4" s="15"/>
      <c r="D4" s="15"/>
      <c r="E4" s="15"/>
      <c r="F4" s="15"/>
      <c r="G4" s="15"/>
      <c r="H4" s="15"/>
      <c r="I4" s="15"/>
      <c r="J4" s="14"/>
      <c r="K4" s="14"/>
      <c r="L4" s="14"/>
      <c r="M4" s="14"/>
      <c r="N4" s="14"/>
      <c r="O4" s="14"/>
      <c r="P4" s="14"/>
      <c r="Q4" s="14"/>
      <c r="R4" s="14"/>
      <c r="S4" s="14"/>
      <c r="T4" s="14"/>
      <c r="U4" s="14"/>
      <c r="V4" s="14"/>
      <c r="W4" s="14"/>
      <c r="X4" s="14"/>
      <c r="Y4" s="14"/>
      <c r="Z4" s="14"/>
      <c r="AA4" s="14"/>
      <c r="AB4" s="14"/>
      <c r="AC4" s="14"/>
      <c r="AD4" s="14"/>
      <c r="AE4" s="14"/>
    </row>
    <row r="5" spans="1:45" ht="33.950000000000003" customHeight="1">
      <c r="A5" s="559" t="s">
        <v>417</v>
      </c>
      <c r="B5" s="559"/>
      <c r="C5" s="559"/>
      <c r="D5" s="559"/>
      <c r="E5" s="559"/>
      <c r="F5" s="559"/>
      <c r="G5" s="559"/>
      <c r="H5" s="559"/>
      <c r="I5" s="559"/>
      <c r="J5" s="560"/>
      <c r="K5" s="560"/>
      <c r="L5" s="560"/>
      <c r="M5" s="560"/>
      <c r="N5" s="560"/>
      <c r="O5" s="560"/>
      <c r="P5" s="560"/>
      <c r="Q5" s="560"/>
      <c r="R5" s="560"/>
      <c r="S5" s="560"/>
      <c r="T5" s="560"/>
      <c r="U5" s="560"/>
      <c r="V5" s="560"/>
      <c r="W5" s="560"/>
      <c r="X5" s="560"/>
      <c r="Y5" s="560"/>
      <c r="Z5" s="560"/>
      <c r="AA5" s="560"/>
      <c r="AB5" s="560"/>
      <c r="AC5" s="560"/>
      <c r="AD5" s="560"/>
      <c r="AE5" s="560"/>
    </row>
    <row r="6" spans="1:45" ht="17.100000000000001" customHeight="1">
      <c r="A6" s="19"/>
      <c r="B6" s="19"/>
      <c r="C6" s="19"/>
      <c r="D6" s="19"/>
      <c r="E6" s="19"/>
      <c r="F6" s="19"/>
      <c r="G6" s="19"/>
      <c r="H6" s="19"/>
      <c r="I6" s="19"/>
      <c r="J6" s="14"/>
      <c r="K6" s="14"/>
      <c r="L6" s="14"/>
      <c r="M6" s="14"/>
      <c r="N6" s="14"/>
      <c r="O6" s="14"/>
      <c r="P6" s="14"/>
      <c r="Q6" s="14"/>
      <c r="R6" s="14"/>
      <c r="S6" s="14"/>
      <c r="T6" s="14"/>
      <c r="U6" s="14"/>
      <c r="V6" s="14"/>
      <c r="W6" s="14"/>
      <c r="X6" s="14"/>
      <c r="Y6" s="14"/>
      <c r="Z6" s="14"/>
      <c r="AA6" s="14"/>
      <c r="AB6" s="14"/>
      <c r="AC6" s="14"/>
      <c r="AD6" s="14"/>
      <c r="AE6" s="14"/>
    </row>
    <row r="7" spans="1:45" ht="17.100000000000001" customHeight="1">
      <c r="A7" s="19"/>
      <c r="B7" s="19"/>
      <c r="C7" s="19"/>
      <c r="D7" s="19"/>
      <c r="E7" s="19"/>
      <c r="F7" s="19"/>
      <c r="G7" s="19"/>
      <c r="H7" s="19"/>
      <c r="I7" s="19"/>
      <c r="J7" s="14"/>
      <c r="K7" s="14"/>
      <c r="L7" s="14"/>
      <c r="M7" s="14"/>
      <c r="N7" s="14"/>
      <c r="O7" s="14"/>
      <c r="P7" s="14"/>
      <c r="Q7" s="14"/>
      <c r="R7" s="14"/>
      <c r="S7" s="14"/>
      <c r="T7" s="14"/>
      <c r="U7" s="14"/>
      <c r="V7" s="14"/>
      <c r="W7" s="14"/>
      <c r="X7" s="14"/>
      <c r="Y7" s="14"/>
      <c r="Z7" s="14"/>
      <c r="AA7" s="14"/>
      <c r="AB7" s="14"/>
      <c r="AC7" s="14"/>
      <c r="AD7" s="14"/>
      <c r="AE7" s="14"/>
    </row>
    <row r="8" spans="1:45" ht="17.100000000000001" customHeight="1">
      <c r="A8" s="542" t="s">
        <v>26</v>
      </c>
      <c r="B8" s="542"/>
      <c r="C8" s="542"/>
      <c r="D8" s="542"/>
      <c r="E8" s="542"/>
      <c r="F8" s="542"/>
      <c r="G8" s="542"/>
      <c r="H8" s="542"/>
      <c r="I8" s="542"/>
      <c r="J8" s="561"/>
      <c r="K8" s="561"/>
      <c r="L8" s="561"/>
      <c r="M8" s="561"/>
      <c r="N8" s="561"/>
      <c r="O8" s="561"/>
      <c r="P8" s="561"/>
      <c r="Q8" s="561"/>
      <c r="R8" s="561"/>
      <c r="S8" s="561"/>
      <c r="T8" s="561"/>
      <c r="U8" s="561"/>
      <c r="V8" s="561"/>
      <c r="W8" s="561"/>
      <c r="X8" s="561"/>
      <c r="Y8" s="561"/>
      <c r="Z8" s="561"/>
      <c r="AA8" s="561"/>
      <c r="AB8" s="561"/>
      <c r="AC8" s="561"/>
      <c r="AD8" s="561"/>
      <c r="AE8" s="561"/>
    </row>
    <row r="9" spans="1:45" ht="17.100000000000001" customHeight="1">
      <c r="A9" s="15"/>
      <c r="B9" s="15"/>
      <c r="C9" s="15"/>
      <c r="D9" s="15"/>
      <c r="E9" s="15"/>
      <c r="F9" s="15"/>
      <c r="G9" s="15"/>
      <c r="H9" s="15"/>
      <c r="I9" s="15"/>
      <c r="J9" s="14"/>
      <c r="K9" s="14"/>
      <c r="L9" s="14"/>
      <c r="M9" s="14"/>
      <c r="N9" s="14"/>
      <c r="O9" s="14"/>
      <c r="P9" s="14"/>
      <c r="Q9" s="14"/>
      <c r="R9" s="14"/>
      <c r="S9" s="14"/>
      <c r="T9" s="14"/>
      <c r="U9" s="14"/>
      <c r="V9" s="14"/>
      <c r="W9" s="14"/>
      <c r="X9" s="14"/>
      <c r="Y9" s="14"/>
      <c r="Z9" s="14"/>
      <c r="AA9" s="14"/>
      <c r="AB9" s="14"/>
      <c r="AC9" s="14"/>
      <c r="AD9" s="14"/>
      <c r="AE9" s="14"/>
    </row>
    <row r="10" spans="1:45" ht="17.100000000000001" customHeight="1">
      <c r="A10" s="15"/>
      <c r="B10" s="15"/>
      <c r="C10" s="15"/>
      <c r="D10" s="15"/>
      <c r="E10" s="15"/>
      <c r="F10" s="15"/>
      <c r="G10" s="15"/>
      <c r="H10" s="15"/>
      <c r="I10" s="15"/>
      <c r="J10" s="14"/>
      <c r="K10" s="14"/>
      <c r="L10" s="14"/>
      <c r="M10" s="14"/>
      <c r="N10" s="14"/>
      <c r="O10" s="14"/>
      <c r="P10" s="14"/>
      <c r="Q10" s="14"/>
      <c r="R10" s="14"/>
      <c r="S10" s="14"/>
      <c r="T10" s="14"/>
      <c r="U10" s="14"/>
      <c r="V10" s="14"/>
      <c r="W10" s="14"/>
      <c r="X10" s="14"/>
      <c r="Y10" s="14"/>
      <c r="Z10" s="14"/>
      <c r="AA10" s="14"/>
      <c r="AB10" s="14"/>
      <c r="AC10" s="14"/>
      <c r="AD10" s="14"/>
      <c r="AE10" s="14"/>
    </row>
    <row r="11" spans="1:45" ht="17.100000000000001" customHeight="1">
      <c r="A11" s="563" t="s">
        <v>418</v>
      </c>
      <c r="B11" s="563"/>
      <c r="C11" s="563"/>
      <c r="D11" s="563"/>
      <c r="E11" s="563"/>
      <c r="F11" s="563"/>
      <c r="G11" s="563"/>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row>
    <row r="12" spans="1:45" ht="17.100000000000001" customHeight="1">
      <c r="A12" s="563"/>
      <c r="B12" s="563"/>
      <c r="C12" s="563"/>
      <c r="D12" s="563"/>
      <c r="E12" s="563"/>
      <c r="F12" s="563"/>
      <c r="G12" s="563"/>
      <c r="H12" s="563"/>
      <c r="I12" s="563"/>
      <c r="J12" s="563"/>
      <c r="K12" s="563"/>
      <c r="L12" s="563"/>
      <c r="M12" s="563"/>
      <c r="N12" s="563"/>
      <c r="O12" s="563"/>
      <c r="P12" s="563"/>
      <c r="Q12" s="563"/>
      <c r="R12" s="563"/>
      <c r="S12" s="563"/>
      <c r="T12" s="563"/>
      <c r="U12" s="563"/>
      <c r="V12" s="563"/>
      <c r="W12" s="563"/>
      <c r="X12" s="563"/>
      <c r="Y12" s="563"/>
      <c r="Z12" s="563"/>
      <c r="AA12" s="563"/>
      <c r="AB12" s="563"/>
      <c r="AC12" s="563"/>
      <c r="AD12" s="563"/>
      <c r="AE12" s="563"/>
    </row>
    <row r="13" spans="1:45" ht="17.100000000000001" customHeight="1">
      <c r="A13" s="563"/>
      <c r="B13" s="563"/>
      <c r="C13" s="563"/>
      <c r="D13" s="563"/>
      <c r="E13" s="563"/>
      <c r="F13" s="563"/>
      <c r="G13" s="563"/>
      <c r="H13" s="563"/>
      <c r="I13" s="563"/>
      <c r="J13" s="563"/>
      <c r="K13" s="563"/>
      <c r="L13" s="563"/>
      <c r="M13" s="563"/>
      <c r="N13" s="563"/>
      <c r="O13" s="563"/>
      <c r="P13" s="563"/>
      <c r="Q13" s="563"/>
      <c r="R13" s="563"/>
      <c r="S13" s="563"/>
      <c r="T13" s="563"/>
      <c r="U13" s="563"/>
      <c r="V13" s="563"/>
      <c r="W13" s="563"/>
      <c r="X13" s="563"/>
      <c r="Y13" s="563"/>
      <c r="Z13" s="563"/>
      <c r="AA13" s="563"/>
      <c r="AB13" s="563"/>
      <c r="AC13" s="563"/>
      <c r="AD13" s="563"/>
      <c r="AE13" s="563"/>
    </row>
    <row r="14" spans="1:45" ht="17.100000000000001" customHeight="1">
      <c r="A14" s="14"/>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row>
    <row r="15" spans="1:45" ht="17.100000000000001" customHeight="1">
      <c r="A15" s="552" t="s">
        <v>413</v>
      </c>
      <c r="B15" s="562"/>
      <c r="C15" s="562"/>
      <c r="D15" s="562"/>
      <c r="E15" s="562"/>
      <c r="F15" s="562"/>
      <c r="G15" s="562"/>
      <c r="H15" s="562"/>
      <c r="I15" s="562"/>
      <c r="J15" s="561"/>
      <c r="K15" s="561"/>
      <c r="L15" s="561"/>
      <c r="M15" s="561"/>
      <c r="N15" s="561"/>
      <c r="O15" s="561"/>
      <c r="P15" s="561"/>
      <c r="Q15" s="561"/>
      <c r="R15" s="561"/>
      <c r="S15" s="561"/>
      <c r="T15" s="561"/>
      <c r="U15" s="561"/>
      <c r="V15" s="561"/>
      <c r="W15" s="561"/>
      <c r="X15" s="561"/>
      <c r="Y15" s="561"/>
      <c r="Z15" s="561"/>
      <c r="AA15" s="561"/>
      <c r="AB15" s="561"/>
      <c r="AC15" s="561"/>
      <c r="AD15" s="561"/>
      <c r="AE15" s="561"/>
    </row>
    <row r="16" spans="1:45" ht="17.100000000000001" customHeight="1">
      <c r="A16" s="552"/>
      <c r="B16" s="562"/>
      <c r="C16" s="562"/>
      <c r="D16" s="562"/>
      <c r="E16" s="562"/>
      <c r="F16" s="562"/>
      <c r="G16" s="562"/>
      <c r="H16" s="562"/>
      <c r="I16" s="562"/>
      <c r="J16" s="561"/>
      <c r="K16" s="561"/>
      <c r="L16" s="561"/>
      <c r="M16" s="561"/>
      <c r="N16" s="561"/>
      <c r="O16" s="561"/>
      <c r="P16" s="561"/>
      <c r="Q16" s="561"/>
      <c r="R16" s="561"/>
      <c r="S16" s="561"/>
      <c r="T16" s="561"/>
      <c r="U16" s="561"/>
      <c r="V16" s="561"/>
      <c r="W16" s="561"/>
      <c r="X16" s="561"/>
      <c r="Y16" s="561"/>
      <c r="Z16" s="561"/>
      <c r="AA16" s="561"/>
      <c r="AB16" s="561"/>
      <c r="AC16" s="561"/>
      <c r="AD16" s="561"/>
      <c r="AE16" s="561"/>
    </row>
    <row r="17" spans="1:35" ht="17.100000000000001" customHeight="1" thickBot="1">
      <c r="A17" s="15"/>
      <c r="B17" s="15"/>
      <c r="C17" s="15"/>
      <c r="D17" s="15"/>
      <c r="E17" s="15"/>
      <c r="F17" s="15"/>
      <c r="G17" s="15"/>
      <c r="H17" s="15"/>
      <c r="I17" s="15"/>
      <c r="J17" s="14"/>
      <c r="K17" s="14"/>
      <c r="L17" s="14"/>
      <c r="M17" s="14"/>
      <c r="N17" s="14"/>
      <c r="O17" s="14"/>
      <c r="P17" s="14"/>
      <c r="Q17" s="14"/>
      <c r="R17" s="14"/>
      <c r="S17" s="14"/>
      <c r="T17" s="14"/>
      <c r="U17" s="14"/>
      <c r="V17" s="14"/>
      <c r="W17" s="14"/>
      <c r="X17" s="14"/>
      <c r="Y17" s="14"/>
      <c r="Z17" s="14"/>
      <c r="AA17" s="14"/>
      <c r="AB17" s="14"/>
      <c r="AC17" s="14"/>
      <c r="AD17" s="14"/>
      <c r="AE17" s="14"/>
    </row>
    <row r="18" spans="1:35" ht="17.100000000000001" customHeight="1" thickBot="1">
      <c r="A18" s="7"/>
      <c r="B18" s="7"/>
      <c r="C18" s="7"/>
      <c r="D18" s="7"/>
      <c r="E18" s="7"/>
      <c r="F18" s="7"/>
      <c r="G18" s="7"/>
      <c r="H18" s="7"/>
      <c r="I18" s="7"/>
      <c r="J18" s="7"/>
      <c r="K18" s="7"/>
      <c r="L18" s="7"/>
      <c r="M18" s="7"/>
      <c r="N18" s="7"/>
      <c r="O18" s="7"/>
      <c r="P18" s="7"/>
      <c r="Q18" s="7"/>
      <c r="R18" s="7"/>
      <c r="S18" s="7"/>
      <c r="T18" s="7"/>
      <c r="U18" s="7"/>
      <c r="V18" s="9"/>
      <c r="W18" s="542" t="s">
        <v>256</v>
      </c>
      <c r="X18" s="542"/>
      <c r="Y18" s="22" t="str">
        <f>IF(AG18="","",(YEAR(AG18)-2018))</f>
        <v/>
      </c>
      <c r="Z18" s="9" t="s">
        <v>3</v>
      </c>
      <c r="AA18" s="22" t="str">
        <f>IF(AG18="","",MONTH(AG18))</f>
        <v/>
      </c>
      <c r="AB18" s="9" t="s">
        <v>2</v>
      </c>
      <c r="AC18" s="22" t="str">
        <f>IF(AG18="","",DAY(AG18))</f>
        <v/>
      </c>
      <c r="AD18" s="9" t="s">
        <v>1</v>
      </c>
      <c r="AE18" s="14"/>
      <c r="AG18" s="564"/>
      <c r="AH18" s="565"/>
      <c r="AI18" s="21"/>
    </row>
    <row r="19" spans="1:35" ht="17.100000000000001" customHeight="1">
      <c r="A19" s="15"/>
      <c r="B19" s="15"/>
      <c r="C19" s="15"/>
      <c r="D19" s="15"/>
      <c r="E19" s="15"/>
      <c r="F19" s="15"/>
      <c r="G19" s="15"/>
      <c r="H19" s="15"/>
      <c r="I19" s="15"/>
      <c r="J19" s="14"/>
      <c r="K19" s="14"/>
      <c r="L19" s="14"/>
      <c r="M19" s="14"/>
      <c r="N19" s="542" t="s">
        <v>27</v>
      </c>
      <c r="O19" s="542"/>
      <c r="P19" s="542"/>
      <c r="Q19" s="41"/>
      <c r="R19" s="566"/>
      <c r="S19" s="566"/>
      <c r="T19" s="566"/>
      <c r="U19" s="566"/>
      <c r="V19" s="566"/>
      <c r="W19" s="566"/>
      <c r="X19" s="566"/>
      <c r="Y19" s="566"/>
      <c r="Z19" s="566"/>
      <c r="AA19" s="566"/>
      <c r="AB19" s="566"/>
      <c r="AC19" s="566"/>
      <c r="AD19" s="566"/>
      <c r="AE19" s="14"/>
    </row>
    <row r="20" spans="1:35" ht="16.5" customHeight="1">
      <c r="A20" s="13"/>
      <c r="B20" s="13"/>
      <c r="C20" s="13"/>
      <c r="D20" s="13"/>
      <c r="E20" s="13"/>
      <c r="F20" s="13"/>
      <c r="G20" s="13"/>
      <c r="H20" s="13"/>
      <c r="I20" s="13"/>
      <c r="J20" s="7"/>
      <c r="K20" s="7"/>
      <c r="L20" s="7"/>
      <c r="M20" s="7"/>
      <c r="N20" s="14"/>
      <c r="O20" s="14"/>
      <c r="P20" s="14"/>
      <c r="Q20" s="41"/>
      <c r="R20" s="566"/>
      <c r="S20" s="566"/>
      <c r="T20" s="566"/>
      <c r="U20" s="566"/>
      <c r="V20" s="566"/>
      <c r="W20" s="566"/>
      <c r="X20" s="566"/>
      <c r="Y20" s="566"/>
      <c r="Z20" s="566"/>
      <c r="AA20" s="566"/>
      <c r="AB20" s="566"/>
      <c r="AC20" s="566"/>
      <c r="AD20" s="566"/>
      <c r="AE20" s="9"/>
    </row>
    <row r="21" spans="1:35" ht="5.0999999999999996" customHeight="1">
      <c r="A21" s="13"/>
      <c r="B21" s="13"/>
      <c r="C21" s="13"/>
      <c r="D21" s="13"/>
      <c r="E21" s="13"/>
      <c r="F21" s="13"/>
      <c r="G21" s="13"/>
      <c r="H21" s="13"/>
      <c r="I21" s="13"/>
      <c r="J21" s="7"/>
      <c r="K21" s="7"/>
      <c r="L21" s="7"/>
      <c r="M21" s="7"/>
      <c r="N21" s="14"/>
      <c r="O21" s="14"/>
      <c r="P21" s="14"/>
      <c r="Q21" s="41"/>
      <c r="R21" s="38"/>
      <c r="S21" s="38"/>
      <c r="T21" s="38"/>
      <c r="U21" s="38"/>
      <c r="V21" s="38"/>
      <c r="W21" s="38"/>
      <c r="X21" s="38"/>
      <c r="Y21" s="38"/>
      <c r="Z21" s="38"/>
      <c r="AA21" s="38"/>
      <c r="AB21" s="38"/>
      <c r="AC21" s="38"/>
      <c r="AD21" s="38"/>
      <c r="AE21" s="9"/>
    </row>
    <row r="22" spans="1:35" ht="16.5" customHeight="1">
      <c r="A22" s="15"/>
      <c r="B22" s="15"/>
      <c r="C22" s="15"/>
      <c r="D22" s="15"/>
      <c r="E22" s="15"/>
      <c r="F22" s="15"/>
      <c r="G22" s="15"/>
      <c r="H22" s="15"/>
      <c r="I22" s="15"/>
      <c r="J22" s="14"/>
      <c r="K22" s="14"/>
      <c r="L22" s="14"/>
      <c r="M22" s="14"/>
      <c r="N22" s="14"/>
      <c r="O22" s="14"/>
      <c r="P22" s="14"/>
      <c r="Q22" s="14"/>
      <c r="R22" s="567"/>
      <c r="S22" s="567"/>
      <c r="T22" s="567"/>
      <c r="U22" s="567"/>
      <c r="V22" s="567"/>
      <c r="W22" s="567"/>
      <c r="X22" s="567"/>
      <c r="Y22" s="567"/>
      <c r="Z22" s="567"/>
      <c r="AA22" s="567"/>
      <c r="AB22" s="567"/>
      <c r="AC22" s="567"/>
      <c r="AD22" s="567"/>
      <c r="AE22" s="14"/>
    </row>
    <row r="23" spans="1:35" ht="16.5" customHeight="1">
      <c r="A23" s="14"/>
      <c r="B23" s="14"/>
      <c r="C23" s="14"/>
      <c r="D23" s="14"/>
      <c r="E23" s="14"/>
      <c r="F23" s="14"/>
      <c r="G23" s="14"/>
      <c r="H23" s="14"/>
      <c r="I23" s="14"/>
      <c r="J23" s="14"/>
      <c r="K23" s="14"/>
      <c r="L23" s="14"/>
      <c r="M23" s="14"/>
      <c r="N23" s="14"/>
      <c r="O23" s="14"/>
      <c r="P23" s="14"/>
      <c r="Q23" s="14"/>
      <c r="R23" s="567"/>
      <c r="S23" s="567"/>
      <c r="T23" s="567"/>
      <c r="U23" s="567"/>
      <c r="V23" s="567"/>
      <c r="W23" s="567"/>
      <c r="X23" s="567"/>
      <c r="Y23" s="567"/>
      <c r="Z23" s="567"/>
      <c r="AA23" s="567"/>
      <c r="AB23" s="567"/>
      <c r="AC23" s="567"/>
      <c r="AD23" s="567"/>
      <c r="AE23" s="14"/>
    </row>
    <row r="24" spans="1:35" ht="5.0999999999999996" customHeight="1">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row>
    <row r="25" spans="1:35" ht="17.100000000000001" customHeight="1">
      <c r="A25" s="14"/>
      <c r="B25" s="14"/>
      <c r="C25" s="14"/>
      <c r="D25" s="14"/>
      <c r="E25" s="14"/>
      <c r="F25" s="14"/>
      <c r="G25" s="14"/>
      <c r="H25" s="14"/>
      <c r="I25" s="14"/>
      <c r="J25" s="14"/>
      <c r="K25" s="14"/>
      <c r="L25" s="14"/>
      <c r="M25" s="14"/>
      <c r="N25" s="542"/>
      <c r="O25" s="542"/>
      <c r="P25" s="542"/>
      <c r="Q25" s="41"/>
      <c r="R25" s="571"/>
      <c r="S25" s="571"/>
      <c r="T25" s="571"/>
      <c r="U25" s="571"/>
      <c r="V25" s="571"/>
      <c r="W25" s="571"/>
      <c r="X25" s="571"/>
      <c r="Y25" s="571"/>
      <c r="Z25" s="571"/>
      <c r="AA25" s="571"/>
      <c r="AB25" s="571"/>
      <c r="AC25" s="571"/>
      <c r="AD25" s="571"/>
      <c r="AE25" s="571"/>
    </row>
    <row r="26" spans="1:35" ht="17.100000000000001" customHeight="1">
      <c r="A26" s="11" t="s">
        <v>419</v>
      </c>
      <c r="B26" s="15"/>
      <c r="C26" s="15"/>
      <c r="D26" s="15"/>
      <c r="E26" s="15"/>
      <c r="F26" s="15"/>
      <c r="G26" s="15"/>
      <c r="H26" s="15"/>
      <c r="I26" s="15"/>
      <c r="J26" s="14"/>
      <c r="K26" s="14"/>
      <c r="L26" s="14"/>
      <c r="M26" s="14"/>
      <c r="N26" s="14"/>
      <c r="O26" s="14"/>
      <c r="P26" s="14"/>
      <c r="Q26" s="14"/>
      <c r="R26" s="14"/>
      <c r="S26" s="14"/>
      <c r="T26" s="14"/>
      <c r="U26" s="14"/>
      <c r="V26" s="14"/>
      <c r="W26" s="14"/>
      <c r="X26" s="14"/>
      <c r="Y26" s="14"/>
      <c r="Z26" s="14"/>
      <c r="AA26" s="14"/>
      <c r="AB26" s="14"/>
      <c r="AC26" s="14"/>
      <c r="AD26" s="14"/>
      <c r="AE26" s="14"/>
    </row>
    <row r="27" spans="1:35" ht="17.100000000000001" customHeight="1">
      <c r="A27" s="11"/>
      <c r="B27" s="11"/>
      <c r="C27" s="199" t="s">
        <v>14</v>
      </c>
      <c r="D27" s="11" t="s">
        <v>420</v>
      </c>
      <c r="E27" s="11"/>
      <c r="F27" s="11"/>
      <c r="G27" s="11"/>
      <c r="H27" s="11"/>
      <c r="I27" s="11"/>
      <c r="J27" s="11"/>
      <c r="K27" s="11"/>
      <c r="L27" s="11"/>
      <c r="M27" s="11"/>
      <c r="N27" s="11"/>
      <c r="O27" s="199" t="s">
        <v>14</v>
      </c>
      <c r="P27" s="11" t="s">
        <v>423</v>
      </c>
      <c r="Q27" s="11"/>
      <c r="R27" s="11"/>
      <c r="S27" s="11"/>
      <c r="T27" s="11"/>
      <c r="U27" s="11"/>
      <c r="V27" s="11"/>
      <c r="W27" s="11"/>
      <c r="X27" s="11"/>
      <c r="Y27" s="11"/>
      <c r="Z27" s="11"/>
      <c r="AA27" s="11"/>
      <c r="AB27" s="11"/>
      <c r="AC27" s="11"/>
      <c r="AD27" s="11"/>
      <c r="AE27" s="11"/>
    </row>
    <row r="28" spans="1:35" ht="17.100000000000001" customHeight="1">
      <c r="A28" s="11"/>
      <c r="B28" s="11"/>
      <c r="C28" s="199" t="s">
        <v>14</v>
      </c>
      <c r="D28" s="11" t="s">
        <v>421</v>
      </c>
      <c r="E28" s="11"/>
      <c r="F28" s="11"/>
      <c r="G28" s="11"/>
      <c r="H28" s="11"/>
      <c r="I28" s="11"/>
      <c r="J28" s="11"/>
      <c r="K28" s="11"/>
      <c r="L28" s="11"/>
      <c r="M28" s="11"/>
      <c r="N28" s="11"/>
      <c r="O28" s="199" t="s">
        <v>14</v>
      </c>
      <c r="P28" s="11" t="s">
        <v>424</v>
      </c>
      <c r="Q28" s="11"/>
      <c r="R28" s="11"/>
      <c r="S28" s="11"/>
      <c r="T28" s="11"/>
      <c r="U28" s="11"/>
      <c r="V28" s="11"/>
      <c r="W28" s="11"/>
      <c r="X28" s="11"/>
      <c r="Y28" s="11"/>
      <c r="Z28" s="11"/>
      <c r="AA28" s="11"/>
      <c r="AB28" s="11"/>
      <c r="AC28" s="11"/>
      <c r="AD28" s="11"/>
      <c r="AE28" s="11"/>
    </row>
    <row r="29" spans="1:35" ht="17.100000000000001" customHeight="1">
      <c r="A29" s="11"/>
      <c r="B29" s="11"/>
      <c r="C29" s="199" t="s">
        <v>14</v>
      </c>
      <c r="D29" s="11" t="s">
        <v>422</v>
      </c>
      <c r="E29" s="11"/>
      <c r="F29" s="11"/>
      <c r="G29" s="11"/>
      <c r="H29" s="11"/>
      <c r="I29" s="11"/>
      <c r="J29" s="11"/>
      <c r="K29" s="11"/>
      <c r="L29" s="11"/>
      <c r="M29" s="11"/>
      <c r="N29" s="11"/>
      <c r="O29" s="199" t="s">
        <v>14</v>
      </c>
      <c r="P29" s="11" t="s">
        <v>425</v>
      </c>
      <c r="Q29" s="11"/>
      <c r="R29" s="11"/>
      <c r="S29" s="11"/>
      <c r="T29" s="11"/>
      <c r="U29" s="11"/>
      <c r="V29" s="11"/>
      <c r="W29" s="11"/>
      <c r="X29" s="11"/>
      <c r="Y29" s="11"/>
      <c r="Z29" s="11"/>
      <c r="AA29" s="11"/>
      <c r="AB29" s="11"/>
      <c r="AC29" s="11"/>
      <c r="AD29" s="11"/>
      <c r="AE29" s="11"/>
    </row>
    <row r="30" spans="1:35" ht="17.100000000000001" customHeight="1">
      <c r="A30" s="11"/>
      <c r="B30" s="11"/>
      <c r="C30" s="9"/>
      <c r="D30" s="11"/>
      <c r="E30" s="11"/>
      <c r="F30" s="11"/>
      <c r="G30" s="11"/>
      <c r="H30" s="11"/>
      <c r="I30" s="11"/>
      <c r="J30" s="11"/>
      <c r="K30" s="11"/>
      <c r="L30" s="11"/>
      <c r="M30" s="11"/>
      <c r="N30" s="11"/>
      <c r="O30" s="9"/>
      <c r="P30" s="11"/>
      <c r="Q30" s="11"/>
      <c r="R30" s="11"/>
      <c r="S30" s="11"/>
      <c r="T30" s="11"/>
      <c r="U30" s="11"/>
      <c r="V30" s="11"/>
      <c r="W30" s="11"/>
      <c r="X30" s="11"/>
      <c r="Y30" s="11"/>
      <c r="Z30" s="11"/>
      <c r="AA30" s="11"/>
      <c r="AB30" s="11"/>
      <c r="AC30" s="11"/>
      <c r="AD30" s="11"/>
      <c r="AE30" s="11"/>
    </row>
    <row r="31" spans="1:35" ht="17.100000000000001" customHeight="1">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row>
    <row r="32" spans="1:35" ht="17.100000000000001" customHeight="1">
      <c r="A32" s="527" t="s">
        <v>0</v>
      </c>
      <c r="B32" s="528"/>
      <c r="C32" s="528"/>
      <c r="D32" s="528"/>
      <c r="E32" s="528"/>
      <c r="F32" s="528"/>
      <c r="G32" s="528"/>
      <c r="H32" s="528"/>
      <c r="I32" s="529"/>
      <c r="J32" s="539" t="s">
        <v>356</v>
      </c>
      <c r="K32" s="540"/>
      <c r="L32" s="540"/>
      <c r="M32" s="540"/>
      <c r="N32" s="540"/>
      <c r="O32" s="572"/>
      <c r="P32" s="528" t="s">
        <v>426</v>
      </c>
      <c r="Q32" s="528"/>
      <c r="R32" s="528"/>
      <c r="S32" s="528"/>
      <c r="T32" s="528"/>
      <c r="U32" s="528"/>
      <c r="V32" s="528"/>
      <c r="W32" s="528"/>
      <c r="X32" s="529"/>
      <c r="Y32" s="539" t="s">
        <v>427</v>
      </c>
      <c r="Z32" s="540"/>
      <c r="AA32" s="540"/>
      <c r="AB32" s="540"/>
      <c r="AC32" s="540"/>
      <c r="AD32" s="540"/>
      <c r="AE32" s="572"/>
    </row>
    <row r="33" spans="1:31" ht="17.100000000000001" customHeight="1">
      <c r="A33" s="530"/>
      <c r="B33" s="531"/>
      <c r="C33" s="531"/>
      <c r="D33" s="531"/>
      <c r="E33" s="531"/>
      <c r="F33" s="531"/>
      <c r="G33" s="531"/>
      <c r="H33" s="531"/>
      <c r="I33" s="532"/>
      <c r="J33" s="541"/>
      <c r="K33" s="601"/>
      <c r="L33" s="601"/>
      <c r="M33" s="601"/>
      <c r="N33" s="601"/>
      <c r="O33" s="573"/>
      <c r="P33" s="531"/>
      <c r="Q33" s="531"/>
      <c r="R33" s="531"/>
      <c r="S33" s="531"/>
      <c r="T33" s="531"/>
      <c r="U33" s="531"/>
      <c r="V33" s="531"/>
      <c r="W33" s="531"/>
      <c r="X33" s="532"/>
      <c r="Y33" s="541"/>
      <c r="Z33" s="542"/>
      <c r="AA33" s="542"/>
      <c r="AB33" s="542"/>
      <c r="AC33" s="542"/>
      <c r="AD33" s="542"/>
      <c r="AE33" s="573"/>
    </row>
    <row r="34" spans="1:31" ht="17.100000000000001" customHeight="1">
      <c r="A34" s="533"/>
      <c r="B34" s="534"/>
      <c r="C34" s="534"/>
      <c r="D34" s="534"/>
      <c r="E34" s="534"/>
      <c r="F34" s="534"/>
      <c r="G34" s="534"/>
      <c r="H34" s="534"/>
      <c r="I34" s="535"/>
      <c r="J34" s="543"/>
      <c r="K34" s="544"/>
      <c r="L34" s="544"/>
      <c r="M34" s="544"/>
      <c r="N34" s="544"/>
      <c r="O34" s="574"/>
      <c r="P34" s="534"/>
      <c r="Q34" s="534"/>
      <c r="R34" s="534"/>
      <c r="S34" s="534"/>
      <c r="T34" s="534"/>
      <c r="U34" s="534"/>
      <c r="V34" s="534"/>
      <c r="W34" s="534"/>
      <c r="X34" s="535"/>
      <c r="Y34" s="543"/>
      <c r="Z34" s="544"/>
      <c r="AA34" s="544"/>
      <c r="AB34" s="544"/>
      <c r="AC34" s="544"/>
      <c r="AD34" s="544"/>
      <c r="AE34" s="574"/>
    </row>
    <row r="35" spans="1:31" ht="17.100000000000001" customHeight="1">
      <c r="A35" s="545" t="s">
        <v>255</v>
      </c>
      <c r="B35" s="546"/>
      <c r="C35" s="528" t="str">
        <f>IF(AQ1="","",TEXT(AQ1,"e"))</f>
        <v/>
      </c>
      <c r="D35" s="528"/>
      <c r="E35" s="551" t="s">
        <v>3</v>
      </c>
      <c r="F35" s="528" t="str">
        <f>IF(AQ1="","",TEXT(AQ1,"m"))</f>
        <v/>
      </c>
      <c r="G35" s="551" t="s">
        <v>2</v>
      </c>
      <c r="H35" s="528" t="str">
        <f>IF(AQ1="","",TEXT(AQ1,"d"))</f>
        <v/>
      </c>
      <c r="I35" s="551" t="s">
        <v>1</v>
      </c>
      <c r="J35" s="527"/>
      <c r="K35" s="528"/>
      <c r="L35" s="528"/>
      <c r="M35" s="528"/>
      <c r="N35" s="528"/>
      <c r="O35" s="529"/>
      <c r="P35" s="527" t="s">
        <v>255</v>
      </c>
      <c r="Q35" s="528"/>
      <c r="R35" s="528"/>
      <c r="S35" s="528" t="str">
        <f>IF(AQ2="","",TEXT(AQ2,"e"))</f>
        <v/>
      </c>
      <c r="T35" s="551" t="s">
        <v>3</v>
      </c>
      <c r="U35" s="528" t="str">
        <f>IF(AQ2="","",TEXT(AQ2,"m"))</f>
        <v/>
      </c>
      <c r="V35" s="551" t="s">
        <v>2</v>
      </c>
      <c r="W35" s="528" t="str">
        <f>IF(AQ2="","",TEXT(AQ2,"d"))</f>
        <v/>
      </c>
      <c r="X35" s="554" t="s">
        <v>1</v>
      </c>
      <c r="Y35" s="527"/>
      <c r="Z35" s="528"/>
      <c r="AA35" s="528"/>
      <c r="AB35" s="528"/>
      <c r="AC35" s="528"/>
      <c r="AD35" s="528"/>
      <c r="AE35" s="529"/>
    </row>
    <row r="36" spans="1:31" ht="17.100000000000001" customHeight="1">
      <c r="A36" s="547"/>
      <c r="B36" s="548"/>
      <c r="C36" s="531"/>
      <c r="D36" s="531"/>
      <c r="E36" s="552"/>
      <c r="F36" s="531"/>
      <c r="G36" s="552"/>
      <c r="H36" s="531"/>
      <c r="I36" s="552"/>
      <c r="J36" s="530"/>
      <c r="K36" s="531"/>
      <c r="L36" s="531"/>
      <c r="M36" s="531"/>
      <c r="N36" s="531"/>
      <c r="O36" s="532"/>
      <c r="P36" s="530"/>
      <c r="Q36" s="531"/>
      <c r="R36" s="531"/>
      <c r="S36" s="531"/>
      <c r="T36" s="552"/>
      <c r="U36" s="531"/>
      <c r="V36" s="552"/>
      <c r="W36" s="531"/>
      <c r="X36" s="555"/>
      <c r="Y36" s="530"/>
      <c r="Z36" s="531"/>
      <c r="AA36" s="531"/>
      <c r="AB36" s="531"/>
      <c r="AC36" s="531"/>
      <c r="AD36" s="531"/>
      <c r="AE36" s="532"/>
    </row>
    <row r="37" spans="1:31" ht="17.100000000000001" customHeight="1">
      <c r="A37" s="549"/>
      <c r="B37" s="550"/>
      <c r="C37" s="534"/>
      <c r="D37" s="534"/>
      <c r="E37" s="553"/>
      <c r="F37" s="534"/>
      <c r="G37" s="553"/>
      <c r="H37" s="534"/>
      <c r="I37" s="553"/>
      <c r="J37" s="530"/>
      <c r="K37" s="531"/>
      <c r="L37" s="531"/>
      <c r="M37" s="531"/>
      <c r="N37" s="531"/>
      <c r="O37" s="532"/>
      <c r="P37" s="533"/>
      <c r="Q37" s="534"/>
      <c r="R37" s="534"/>
      <c r="S37" s="534"/>
      <c r="T37" s="553"/>
      <c r="U37" s="534"/>
      <c r="V37" s="553"/>
      <c r="W37" s="534"/>
      <c r="X37" s="556"/>
      <c r="Y37" s="530"/>
      <c r="Z37" s="531"/>
      <c r="AA37" s="531"/>
      <c r="AB37" s="531"/>
      <c r="AC37" s="531"/>
      <c r="AD37" s="531"/>
      <c r="AE37" s="532"/>
    </row>
    <row r="38" spans="1:31" ht="17.100000000000001" customHeight="1">
      <c r="A38" s="527" t="s">
        <v>28</v>
      </c>
      <c r="B38" s="568" t="str">
        <f>IF(AQ1&lt;&gt;"","TKC"&amp;TEXT(AQ1,"yy")&amp;"建仮"&amp;IF(LEFT(第二面!K25,1)="山","梨",LEFT(第二面!K25,1))&amp;AS1,"TKC"&amp;"  　"&amp;"建仮"&amp;IF(LEFT(第二面!K25,1)="山","梨",LEFT(第二面!K25,1)))</f>
        <v>TKC  　建仮</v>
      </c>
      <c r="C38" s="568"/>
      <c r="D38" s="568"/>
      <c r="E38" s="568"/>
      <c r="F38" s="568"/>
      <c r="G38" s="568"/>
      <c r="H38" s="568"/>
      <c r="I38" s="554" t="s">
        <v>4</v>
      </c>
      <c r="J38" s="530"/>
      <c r="K38" s="531"/>
      <c r="L38" s="531"/>
      <c r="M38" s="531"/>
      <c r="N38" s="531"/>
      <c r="O38" s="532"/>
      <c r="P38" s="527" t="s">
        <v>29</v>
      </c>
      <c r="Q38" s="536" t="str">
        <f>IF(AQ2="","TKC"&amp;"  　"&amp;"建仮"&amp;IF(LEFT(第二面!K25,1)="山","梨",LEFT(第二面!K25,1)),B38)</f>
        <v>TKC  　建仮</v>
      </c>
      <c r="R38" s="536"/>
      <c r="S38" s="536"/>
      <c r="T38" s="536"/>
      <c r="U38" s="536"/>
      <c r="V38" s="536"/>
      <c r="W38" s="536"/>
      <c r="X38" s="554" t="s">
        <v>4</v>
      </c>
      <c r="Y38" s="530"/>
      <c r="Z38" s="531"/>
      <c r="AA38" s="531"/>
      <c r="AB38" s="531"/>
      <c r="AC38" s="531"/>
      <c r="AD38" s="531"/>
      <c r="AE38" s="532"/>
    </row>
    <row r="39" spans="1:31" ht="17.100000000000001" customHeight="1">
      <c r="A39" s="530"/>
      <c r="B39" s="569"/>
      <c r="C39" s="569"/>
      <c r="D39" s="569"/>
      <c r="E39" s="569"/>
      <c r="F39" s="569"/>
      <c r="G39" s="569"/>
      <c r="H39" s="569"/>
      <c r="I39" s="555"/>
      <c r="J39" s="530"/>
      <c r="K39" s="531"/>
      <c r="L39" s="531"/>
      <c r="M39" s="531"/>
      <c r="N39" s="531"/>
      <c r="O39" s="532"/>
      <c r="P39" s="530"/>
      <c r="Q39" s="537"/>
      <c r="R39" s="537"/>
      <c r="S39" s="537"/>
      <c r="T39" s="537"/>
      <c r="U39" s="537"/>
      <c r="V39" s="537"/>
      <c r="W39" s="537"/>
      <c r="X39" s="555"/>
      <c r="Y39" s="530"/>
      <c r="Z39" s="531"/>
      <c r="AA39" s="531"/>
      <c r="AB39" s="531"/>
      <c r="AC39" s="531"/>
      <c r="AD39" s="531"/>
      <c r="AE39" s="532"/>
    </row>
    <row r="40" spans="1:31" ht="17.100000000000001" customHeight="1">
      <c r="A40" s="533"/>
      <c r="B40" s="570"/>
      <c r="C40" s="570"/>
      <c r="D40" s="570"/>
      <c r="E40" s="570"/>
      <c r="F40" s="570"/>
      <c r="G40" s="570"/>
      <c r="H40" s="570"/>
      <c r="I40" s="556"/>
      <c r="J40" s="530"/>
      <c r="K40" s="531"/>
      <c r="L40" s="531"/>
      <c r="M40" s="531"/>
      <c r="N40" s="531"/>
      <c r="O40" s="532"/>
      <c r="P40" s="533"/>
      <c r="Q40" s="538"/>
      <c r="R40" s="538"/>
      <c r="S40" s="538"/>
      <c r="T40" s="538"/>
      <c r="U40" s="538"/>
      <c r="V40" s="538"/>
      <c r="W40" s="538"/>
      <c r="X40" s="556"/>
      <c r="Y40" s="530"/>
      <c r="Z40" s="531"/>
      <c r="AA40" s="531"/>
      <c r="AB40" s="531"/>
      <c r="AC40" s="531"/>
      <c r="AD40" s="531"/>
      <c r="AE40" s="532"/>
    </row>
    <row r="41" spans="1:31" ht="17.100000000000001" customHeight="1">
      <c r="A41" s="527" t="s">
        <v>264</v>
      </c>
      <c r="B41" s="528"/>
      <c r="C41" s="528"/>
      <c r="D41" s="528"/>
      <c r="E41" s="528" t="str">
        <f>IF(AQ3="","",AQ3)</f>
        <v/>
      </c>
      <c r="F41" s="528"/>
      <c r="G41" s="528"/>
      <c r="H41" s="528"/>
      <c r="I41" s="529"/>
      <c r="J41" s="530"/>
      <c r="K41" s="531"/>
      <c r="L41" s="531"/>
      <c r="M41" s="531"/>
      <c r="N41" s="531"/>
      <c r="O41" s="532"/>
      <c r="P41" s="527" t="s">
        <v>264</v>
      </c>
      <c r="Q41" s="528"/>
      <c r="R41" s="528"/>
      <c r="S41" s="528" t="str">
        <f>IF(AQ2="","",E41)</f>
        <v/>
      </c>
      <c r="T41" s="528"/>
      <c r="U41" s="528"/>
      <c r="V41" s="528"/>
      <c r="W41" s="528"/>
      <c r="X41" s="529"/>
      <c r="Y41" s="530"/>
      <c r="Z41" s="531"/>
      <c r="AA41" s="531"/>
      <c r="AB41" s="531"/>
      <c r="AC41" s="531"/>
      <c r="AD41" s="531"/>
      <c r="AE41" s="532"/>
    </row>
    <row r="42" spans="1:31" ht="17.100000000000001" customHeight="1">
      <c r="A42" s="530"/>
      <c r="B42" s="531"/>
      <c r="C42" s="531"/>
      <c r="D42" s="531"/>
      <c r="E42" s="531"/>
      <c r="F42" s="531"/>
      <c r="G42" s="531"/>
      <c r="H42" s="531"/>
      <c r="I42" s="532"/>
      <c r="J42" s="530"/>
      <c r="K42" s="531"/>
      <c r="L42" s="531"/>
      <c r="M42" s="531"/>
      <c r="N42" s="531"/>
      <c r="O42" s="532"/>
      <c r="P42" s="530"/>
      <c r="Q42" s="531"/>
      <c r="R42" s="531"/>
      <c r="S42" s="531"/>
      <c r="T42" s="531"/>
      <c r="U42" s="531"/>
      <c r="V42" s="531"/>
      <c r="W42" s="531"/>
      <c r="X42" s="532"/>
      <c r="Y42" s="530"/>
      <c r="Z42" s="531"/>
      <c r="AA42" s="531"/>
      <c r="AB42" s="531"/>
      <c r="AC42" s="531"/>
      <c r="AD42" s="531"/>
      <c r="AE42" s="532"/>
    </row>
    <row r="43" spans="1:31" ht="17.100000000000001" customHeight="1">
      <c r="A43" s="530"/>
      <c r="B43" s="531"/>
      <c r="C43" s="531"/>
      <c r="D43" s="531"/>
      <c r="E43" s="531"/>
      <c r="F43" s="531"/>
      <c r="G43" s="531"/>
      <c r="H43" s="531"/>
      <c r="I43" s="532"/>
      <c r="J43" s="530"/>
      <c r="K43" s="531"/>
      <c r="L43" s="531"/>
      <c r="M43" s="531"/>
      <c r="N43" s="531"/>
      <c r="O43" s="532"/>
      <c r="P43" s="530"/>
      <c r="Q43" s="531"/>
      <c r="R43" s="531"/>
      <c r="S43" s="531"/>
      <c r="T43" s="531"/>
      <c r="U43" s="531"/>
      <c r="V43" s="531"/>
      <c r="W43" s="531"/>
      <c r="X43" s="532"/>
      <c r="Y43" s="530"/>
      <c r="Z43" s="531"/>
      <c r="AA43" s="531"/>
      <c r="AB43" s="531"/>
      <c r="AC43" s="531"/>
      <c r="AD43" s="531"/>
      <c r="AE43" s="532"/>
    </row>
    <row r="44" spans="1:31">
      <c r="A44" s="195" t="s">
        <v>428</v>
      </c>
      <c r="B44" s="196"/>
      <c r="C44" s="196"/>
      <c r="D44" s="196"/>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7"/>
    </row>
    <row r="45" spans="1:31">
      <c r="A45" s="521"/>
      <c r="B45" s="522"/>
      <c r="C45" s="522"/>
      <c r="D45" s="522"/>
      <c r="E45" s="522"/>
      <c r="F45" s="522"/>
      <c r="G45" s="522"/>
      <c r="H45" s="522"/>
      <c r="I45" s="522"/>
      <c r="J45" s="522"/>
      <c r="K45" s="522"/>
      <c r="L45" s="522"/>
      <c r="M45" s="522"/>
      <c r="N45" s="522"/>
      <c r="O45" s="522"/>
      <c r="P45" s="522"/>
      <c r="Q45" s="522"/>
      <c r="R45" s="522"/>
      <c r="S45" s="522"/>
      <c r="T45" s="522"/>
      <c r="U45" s="522"/>
      <c r="V45" s="522"/>
      <c r="W45" s="522"/>
      <c r="X45" s="522"/>
      <c r="Y45" s="522"/>
      <c r="Z45" s="522"/>
      <c r="AA45" s="522"/>
      <c r="AB45" s="522"/>
      <c r="AC45" s="522"/>
      <c r="AD45" s="522"/>
      <c r="AE45" s="523"/>
    </row>
    <row r="46" spans="1:31">
      <c r="A46" s="521"/>
      <c r="B46" s="522"/>
      <c r="C46" s="522"/>
      <c r="D46" s="522"/>
      <c r="E46" s="522"/>
      <c r="F46" s="522"/>
      <c r="G46" s="522"/>
      <c r="H46" s="522"/>
      <c r="I46" s="522"/>
      <c r="J46" s="522"/>
      <c r="K46" s="522"/>
      <c r="L46" s="522"/>
      <c r="M46" s="522"/>
      <c r="N46" s="522"/>
      <c r="O46" s="522"/>
      <c r="P46" s="522"/>
      <c r="Q46" s="522"/>
      <c r="R46" s="522"/>
      <c r="S46" s="522"/>
      <c r="T46" s="522"/>
      <c r="U46" s="522"/>
      <c r="V46" s="522"/>
      <c r="W46" s="522"/>
      <c r="X46" s="522"/>
      <c r="Y46" s="522"/>
      <c r="Z46" s="522"/>
      <c r="AA46" s="522"/>
      <c r="AB46" s="522"/>
      <c r="AC46" s="522"/>
      <c r="AD46" s="522"/>
      <c r="AE46" s="523"/>
    </row>
    <row r="47" spans="1:31">
      <c r="A47" s="521"/>
      <c r="B47" s="522"/>
      <c r="C47" s="522"/>
      <c r="D47" s="522"/>
      <c r="E47" s="522"/>
      <c r="F47" s="522"/>
      <c r="G47" s="522"/>
      <c r="H47" s="522"/>
      <c r="I47" s="522"/>
      <c r="J47" s="522"/>
      <c r="K47" s="522"/>
      <c r="L47" s="522"/>
      <c r="M47" s="522"/>
      <c r="N47" s="522"/>
      <c r="O47" s="522"/>
      <c r="P47" s="522"/>
      <c r="Q47" s="522"/>
      <c r="R47" s="522"/>
      <c r="S47" s="522"/>
      <c r="T47" s="522"/>
      <c r="U47" s="522"/>
      <c r="V47" s="522"/>
      <c r="W47" s="522"/>
      <c r="X47" s="522"/>
      <c r="Y47" s="522"/>
      <c r="Z47" s="522"/>
      <c r="AA47" s="522"/>
      <c r="AB47" s="522"/>
      <c r="AC47" s="522"/>
      <c r="AD47" s="522"/>
      <c r="AE47" s="523"/>
    </row>
    <row r="48" spans="1:31">
      <c r="A48" s="521"/>
      <c r="B48" s="522"/>
      <c r="C48" s="522"/>
      <c r="D48" s="522"/>
      <c r="E48" s="522"/>
      <c r="F48" s="522"/>
      <c r="G48" s="522"/>
      <c r="H48" s="522"/>
      <c r="I48" s="522"/>
      <c r="J48" s="522"/>
      <c r="K48" s="522"/>
      <c r="L48" s="522"/>
      <c r="M48" s="522"/>
      <c r="N48" s="522"/>
      <c r="O48" s="522"/>
      <c r="P48" s="522"/>
      <c r="Q48" s="522"/>
      <c r="R48" s="522"/>
      <c r="S48" s="522"/>
      <c r="T48" s="522"/>
      <c r="U48" s="522"/>
      <c r="V48" s="522"/>
      <c r="W48" s="522"/>
      <c r="X48" s="522"/>
      <c r="Y48" s="522"/>
      <c r="Z48" s="522"/>
      <c r="AA48" s="522"/>
      <c r="AB48" s="522"/>
      <c r="AC48" s="522"/>
      <c r="AD48" s="522"/>
      <c r="AE48" s="523"/>
    </row>
    <row r="49" spans="1:31">
      <c r="A49" s="521"/>
      <c r="B49" s="522"/>
      <c r="C49" s="522"/>
      <c r="D49" s="522"/>
      <c r="E49" s="522"/>
      <c r="F49" s="522"/>
      <c r="G49" s="522"/>
      <c r="H49" s="522"/>
      <c r="I49" s="522"/>
      <c r="J49" s="522"/>
      <c r="K49" s="522"/>
      <c r="L49" s="522"/>
      <c r="M49" s="522"/>
      <c r="N49" s="522"/>
      <c r="O49" s="522"/>
      <c r="P49" s="522"/>
      <c r="Q49" s="522"/>
      <c r="R49" s="522"/>
      <c r="S49" s="522"/>
      <c r="T49" s="522"/>
      <c r="U49" s="522"/>
      <c r="V49" s="522"/>
      <c r="W49" s="522"/>
      <c r="X49" s="522"/>
      <c r="Y49" s="522"/>
      <c r="Z49" s="522"/>
      <c r="AA49" s="522"/>
      <c r="AB49" s="522"/>
      <c r="AC49" s="522"/>
      <c r="AD49" s="522"/>
      <c r="AE49" s="523"/>
    </row>
    <row r="50" spans="1:31">
      <c r="A50" s="524"/>
      <c r="B50" s="525"/>
      <c r="C50" s="525"/>
      <c r="D50" s="525"/>
      <c r="E50" s="525"/>
      <c r="F50" s="525"/>
      <c r="G50" s="525"/>
      <c r="H50" s="525"/>
      <c r="I50" s="525"/>
      <c r="J50" s="525"/>
      <c r="K50" s="525"/>
      <c r="L50" s="525"/>
      <c r="M50" s="525"/>
      <c r="N50" s="525"/>
      <c r="O50" s="525"/>
      <c r="P50" s="525"/>
      <c r="Q50" s="525"/>
      <c r="R50" s="525"/>
      <c r="S50" s="525"/>
      <c r="T50" s="525"/>
      <c r="U50" s="525"/>
      <c r="V50" s="525"/>
      <c r="W50" s="525"/>
      <c r="X50" s="525"/>
      <c r="Y50" s="525"/>
      <c r="Z50" s="525"/>
      <c r="AA50" s="525"/>
      <c r="AB50" s="525"/>
      <c r="AC50" s="525"/>
      <c r="AD50" s="525"/>
      <c r="AE50" s="526"/>
    </row>
  </sheetData>
  <mergeCells count="46">
    <mergeCell ref="B38:H40"/>
    <mergeCell ref="N25:P25"/>
    <mergeCell ref="R20:AD20"/>
    <mergeCell ref="W18:X18"/>
    <mergeCell ref="T35:T37"/>
    <mergeCell ref="R25:AE25"/>
    <mergeCell ref="H35:H37"/>
    <mergeCell ref="G35:G37"/>
    <mergeCell ref="F35:F37"/>
    <mergeCell ref="I35:I37"/>
    <mergeCell ref="Y32:AE34"/>
    <mergeCell ref="AG18:AH18"/>
    <mergeCell ref="X35:X37"/>
    <mergeCell ref="P41:R43"/>
    <mergeCell ref="N19:P19"/>
    <mergeCell ref="P38:P40"/>
    <mergeCell ref="R19:AD19"/>
    <mergeCell ref="R22:AD22"/>
    <mergeCell ref="R23:AD23"/>
    <mergeCell ref="S35:S37"/>
    <mergeCell ref="X38:X40"/>
    <mergeCell ref="U35:U37"/>
    <mergeCell ref="V35:V37"/>
    <mergeCell ref="W35:W37"/>
    <mergeCell ref="A1:AE1"/>
    <mergeCell ref="A5:AE5"/>
    <mergeCell ref="A8:AE8"/>
    <mergeCell ref="A16:AE16"/>
    <mergeCell ref="A15:AE15"/>
    <mergeCell ref="A11:AE13"/>
    <mergeCell ref="A45:AE50"/>
    <mergeCell ref="Y35:AE43"/>
    <mergeCell ref="A32:I34"/>
    <mergeCell ref="P32:X34"/>
    <mergeCell ref="P35:R37"/>
    <mergeCell ref="Q38:W40"/>
    <mergeCell ref="S41:X43"/>
    <mergeCell ref="J32:O34"/>
    <mergeCell ref="J35:O43"/>
    <mergeCell ref="A35:B37"/>
    <mergeCell ref="E35:E37"/>
    <mergeCell ref="A41:D43"/>
    <mergeCell ref="E41:I43"/>
    <mergeCell ref="I38:I40"/>
    <mergeCell ref="A38:A40"/>
    <mergeCell ref="C35:D37"/>
  </mergeCells>
  <phoneticPr fontId="2"/>
  <dataValidations count="2">
    <dataValidation imeMode="hiragana" allowBlank="1" showInputMessage="1" showErrorMessage="1" sqref="R19:AD20 R22:AD23" xr:uid="{00000000-0002-0000-0500-000000000000}"/>
    <dataValidation type="list" allowBlank="1" showInputMessage="1" showErrorMessage="1" sqref="C27:C29 O27:O29" xr:uid="{451C3736-FC00-45FE-AA55-C6A8C7E0F6AF}">
      <formula1>"□,■"</formula1>
    </dataValidation>
  </dataValidations>
  <pageMargins left="0.78740157480314965" right="0" top="0.51181102362204722" bottom="0.51181102362204722" header="0.51181102362204722" footer="0.51181102362204722"/>
  <pageSetup paperSize="9"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A1:AU114"/>
  <sheetViews>
    <sheetView view="pageBreakPreview" zoomScaleNormal="70" zoomScaleSheetLayoutView="100" workbookViewId="0">
      <selection activeCell="AH37" sqref="AH37"/>
    </sheetView>
  </sheetViews>
  <sheetFormatPr defaultRowHeight="12"/>
  <cols>
    <col min="1" max="31" width="3" style="1" customWidth="1"/>
    <col min="32" max="32" width="4.625" style="1" customWidth="1"/>
    <col min="33" max="35" width="9" style="1"/>
    <col min="36" max="36" width="12.25" style="1" bestFit="1" customWidth="1"/>
    <col min="37" max="37" width="6.75" style="1" bestFit="1" customWidth="1"/>
    <col min="38" max="38" width="10.25" style="1" bestFit="1" customWidth="1"/>
    <col min="39" max="40" width="9" style="1"/>
    <col min="41" max="41" width="8.5" style="1" bestFit="1" customWidth="1"/>
    <col min="42" max="42" width="33.625" style="1" bestFit="1" customWidth="1"/>
    <col min="43" max="43" width="7.625" style="1" bestFit="1" customWidth="1"/>
    <col min="44" max="44" width="35.5" style="1" bestFit="1" customWidth="1"/>
    <col min="45" max="45" width="12.25" style="1" bestFit="1" customWidth="1"/>
    <col min="46" max="46" width="25.75" style="1" bestFit="1" customWidth="1"/>
    <col min="47" max="16384" width="9" style="1"/>
  </cols>
  <sheetData>
    <row r="1" spans="1:32" ht="15.75" customHeight="1">
      <c r="A1" s="588" t="s">
        <v>5</v>
      </c>
      <c r="B1" s="588"/>
      <c r="C1" s="588"/>
      <c r="D1" s="588"/>
      <c r="E1" s="589"/>
      <c r="F1" s="589"/>
      <c r="G1" s="589"/>
      <c r="H1" s="589"/>
      <c r="I1" s="589"/>
      <c r="J1" s="589"/>
      <c r="K1" s="589"/>
      <c r="L1" s="589"/>
      <c r="M1" s="589"/>
      <c r="N1" s="589"/>
      <c r="O1" s="589"/>
      <c r="P1" s="589"/>
      <c r="Q1" s="589"/>
      <c r="R1" s="589"/>
      <c r="S1" s="589"/>
      <c r="T1" s="589"/>
      <c r="U1" s="589"/>
      <c r="V1" s="589"/>
      <c r="W1" s="589"/>
      <c r="X1" s="589"/>
      <c r="Y1" s="589"/>
      <c r="Z1" s="589"/>
      <c r="AA1" s="589"/>
      <c r="AB1" s="589"/>
      <c r="AC1" s="589"/>
      <c r="AD1" s="589"/>
      <c r="AE1" s="589"/>
    </row>
    <row r="2" spans="1:32" ht="15.75" customHeight="1">
      <c r="A2" s="590"/>
      <c r="B2" s="590"/>
      <c r="C2" s="590"/>
      <c r="D2" s="590"/>
      <c r="E2" s="589"/>
      <c r="F2" s="589"/>
      <c r="G2" s="589"/>
      <c r="H2" s="589"/>
      <c r="I2" s="589"/>
      <c r="J2" s="589"/>
      <c r="K2" s="589"/>
      <c r="L2" s="589"/>
      <c r="M2" s="589"/>
      <c r="N2" s="589"/>
      <c r="O2" s="589"/>
      <c r="P2" s="589"/>
      <c r="Q2" s="589"/>
      <c r="R2" s="589"/>
      <c r="S2" s="589"/>
      <c r="T2" s="589"/>
      <c r="U2" s="589"/>
      <c r="V2" s="589"/>
      <c r="W2" s="589"/>
      <c r="X2" s="589"/>
      <c r="Y2" s="589"/>
      <c r="Z2" s="589"/>
      <c r="AA2" s="589"/>
      <c r="AB2" s="589"/>
      <c r="AC2" s="589"/>
      <c r="AD2" s="589"/>
      <c r="AE2" s="589"/>
    </row>
    <row r="3" spans="1:32" s="2" customFormat="1" ht="15.75" customHeight="1">
      <c r="A3" s="6" t="s">
        <v>429</v>
      </c>
      <c r="B3" s="6"/>
      <c r="C3" s="6"/>
      <c r="D3" s="6"/>
      <c r="E3" s="6"/>
      <c r="F3" s="6"/>
      <c r="G3" s="6"/>
      <c r="H3" s="6"/>
      <c r="I3" s="6"/>
      <c r="J3" s="6"/>
      <c r="K3" s="582"/>
      <c r="L3" s="582"/>
      <c r="M3" s="582"/>
      <c r="N3" s="582"/>
      <c r="O3" s="582"/>
      <c r="P3" s="582"/>
      <c r="Q3" s="582"/>
      <c r="R3" s="582"/>
      <c r="S3" s="582"/>
      <c r="T3" s="582"/>
      <c r="U3" s="582"/>
      <c r="V3" s="582"/>
      <c r="W3" s="582"/>
      <c r="X3" s="582"/>
      <c r="Y3" s="582"/>
      <c r="Z3" s="582"/>
      <c r="AA3" s="582"/>
      <c r="AB3" s="582"/>
      <c r="AC3" s="582"/>
      <c r="AD3" s="582"/>
      <c r="AE3" s="582"/>
    </row>
    <row r="4" spans="1:32" s="2" customFormat="1" ht="15.75" customHeight="1">
      <c r="A4" s="7" t="s">
        <v>6</v>
      </c>
      <c r="B4" s="7"/>
      <c r="C4" s="7"/>
      <c r="D4" s="7"/>
      <c r="E4" s="7"/>
      <c r="F4" s="7"/>
      <c r="G4" s="7"/>
      <c r="H4" s="7"/>
      <c r="I4" s="7"/>
      <c r="J4" s="7"/>
      <c r="K4" s="578"/>
      <c r="L4" s="578"/>
      <c r="M4" s="578"/>
      <c r="N4" s="578"/>
      <c r="O4" s="578"/>
      <c r="P4" s="578"/>
      <c r="Q4" s="578"/>
      <c r="R4" s="578"/>
      <c r="S4" s="578"/>
      <c r="T4" s="578"/>
      <c r="U4" s="578"/>
      <c r="V4" s="578"/>
      <c r="W4" s="578"/>
      <c r="X4" s="578"/>
      <c r="Y4" s="578"/>
      <c r="Z4" s="578"/>
      <c r="AA4" s="578"/>
      <c r="AB4" s="578"/>
      <c r="AC4" s="578"/>
      <c r="AD4" s="578"/>
      <c r="AE4" s="578"/>
      <c r="AF4" s="3"/>
    </row>
    <row r="5" spans="1:32" s="2" customFormat="1" ht="15.75" customHeight="1">
      <c r="A5" s="7" t="s">
        <v>7</v>
      </c>
      <c r="B5" s="7"/>
      <c r="C5" s="7"/>
      <c r="D5" s="7"/>
      <c r="E5" s="7"/>
      <c r="F5" s="7"/>
      <c r="G5" s="7"/>
      <c r="H5" s="7"/>
      <c r="I5" s="7"/>
      <c r="J5" s="7"/>
      <c r="K5" s="578"/>
      <c r="L5" s="578"/>
      <c r="M5" s="578"/>
      <c r="N5" s="578"/>
      <c r="O5" s="578"/>
      <c r="P5" s="578"/>
      <c r="Q5" s="578"/>
      <c r="R5" s="578"/>
      <c r="S5" s="578"/>
      <c r="T5" s="578"/>
      <c r="U5" s="578"/>
      <c r="V5" s="578"/>
      <c r="W5" s="578"/>
      <c r="X5" s="578"/>
      <c r="Y5" s="578"/>
      <c r="Z5" s="578"/>
      <c r="AA5" s="578"/>
      <c r="AB5" s="578"/>
      <c r="AC5" s="578"/>
      <c r="AD5" s="578"/>
      <c r="AE5" s="578"/>
      <c r="AF5" s="3"/>
    </row>
    <row r="6" spans="1:32" s="2" customFormat="1" ht="15.75" customHeight="1">
      <c r="A6" s="7" t="s">
        <v>8</v>
      </c>
      <c r="B6" s="7"/>
      <c r="C6" s="7"/>
      <c r="D6" s="7"/>
      <c r="E6" s="7"/>
      <c r="F6" s="7"/>
      <c r="G6" s="7"/>
      <c r="H6" s="7"/>
      <c r="I6" s="7"/>
      <c r="J6" s="7"/>
      <c r="K6" s="586"/>
      <c r="L6" s="586"/>
      <c r="M6" s="586"/>
      <c r="N6" s="8"/>
      <c r="O6" s="9"/>
      <c r="P6" s="9"/>
      <c r="Q6" s="9"/>
      <c r="R6" s="7"/>
      <c r="S6" s="7"/>
      <c r="T6" s="7"/>
      <c r="U6" s="7"/>
      <c r="V6" s="7"/>
      <c r="W6" s="7"/>
      <c r="X6" s="7"/>
      <c r="Y6" s="7"/>
      <c r="Z6" s="7"/>
      <c r="AA6" s="7"/>
      <c r="AB6" s="7"/>
      <c r="AC6" s="7"/>
      <c r="AD6" s="7"/>
      <c r="AE6" s="7"/>
      <c r="AF6" s="3"/>
    </row>
    <row r="7" spans="1:32" s="2" customFormat="1" ht="15.75" customHeight="1">
      <c r="A7" s="7" t="s">
        <v>17</v>
      </c>
      <c r="B7" s="7"/>
      <c r="C7" s="7"/>
      <c r="D7" s="7"/>
      <c r="E7" s="7"/>
      <c r="F7" s="7"/>
      <c r="G7" s="7"/>
      <c r="H7" s="7"/>
      <c r="I7" s="7"/>
      <c r="J7" s="7"/>
      <c r="K7" s="585"/>
      <c r="L7" s="585"/>
      <c r="M7" s="585"/>
      <c r="N7" s="585"/>
      <c r="O7" s="585"/>
      <c r="P7" s="585"/>
      <c r="Q7" s="585"/>
      <c r="R7" s="585"/>
      <c r="S7" s="585"/>
      <c r="T7" s="585"/>
      <c r="U7" s="585"/>
      <c r="V7" s="585"/>
      <c r="W7" s="585"/>
      <c r="X7" s="585"/>
      <c r="Y7" s="585"/>
      <c r="Z7" s="585"/>
      <c r="AA7" s="585"/>
      <c r="AB7" s="585"/>
      <c r="AC7" s="585"/>
      <c r="AD7" s="585"/>
      <c r="AE7" s="585"/>
      <c r="AF7" s="3"/>
    </row>
    <row r="8" spans="1:32" s="2" customFormat="1" ht="15.75" customHeight="1">
      <c r="A8" s="7" t="s">
        <v>9</v>
      </c>
      <c r="B8" s="7"/>
      <c r="C8" s="7"/>
      <c r="D8" s="7"/>
      <c r="E8" s="7"/>
      <c r="F8" s="7"/>
      <c r="G8" s="7"/>
      <c r="H8" s="7"/>
      <c r="I8" s="7"/>
      <c r="J8" s="7"/>
      <c r="K8" s="595"/>
      <c r="L8" s="595"/>
      <c r="M8" s="595"/>
      <c r="N8" s="595"/>
      <c r="O8" s="595"/>
      <c r="P8" s="595"/>
      <c r="Q8" s="595"/>
      <c r="R8" s="595"/>
      <c r="S8" s="595"/>
      <c r="T8" s="595"/>
      <c r="U8" s="595"/>
      <c r="V8" s="595"/>
      <c r="W8" s="595"/>
      <c r="X8" s="595"/>
      <c r="Y8" s="595"/>
      <c r="Z8" s="595"/>
      <c r="AA8" s="595"/>
      <c r="AB8" s="595"/>
      <c r="AC8" s="595"/>
      <c r="AD8" s="595"/>
      <c r="AE8" s="595"/>
      <c r="AF8" s="3"/>
    </row>
    <row r="9" spans="1:32" s="2" customFormat="1" ht="15.75" customHeight="1">
      <c r="A9" s="7"/>
      <c r="B9" s="7"/>
      <c r="C9" s="7"/>
      <c r="D9" s="7"/>
      <c r="E9" s="7"/>
      <c r="F9" s="7"/>
      <c r="G9" s="7"/>
      <c r="H9" s="7"/>
      <c r="I9" s="7"/>
      <c r="J9" s="7"/>
      <c r="K9" s="16"/>
      <c r="L9" s="16"/>
      <c r="M9" s="16"/>
      <c r="N9" s="16"/>
      <c r="O9" s="16"/>
      <c r="P9" s="10"/>
      <c r="Q9" s="10"/>
      <c r="R9" s="10"/>
      <c r="S9" s="10"/>
      <c r="T9" s="10"/>
      <c r="U9" s="10"/>
      <c r="V9" s="11"/>
      <c r="W9" s="11"/>
      <c r="X9" s="11"/>
      <c r="Y9" s="11"/>
      <c r="Z9" s="11"/>
      <c r="AA9" s="11"/>
      <c r="AB9" s="11"/>
      <c r="AC9" s="11"/>
      <c r="AD9" s="11"/>
      <c r="AE9" s="11"/>
      <c r="AF9" s="3"/>
    </row>
    <row r="10" spans="1:32" s="2" customFormat="1" ht="15.75" customHeight="1">
      <c r="A10" s="73" t="s">
        <v>10</v>
      </c>
      <c r="B10" s="73"/>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3"/>
    </row>
    <row r="11" spans="1:32" s="2" customFormat="1" ht="15.75" customHeight="1">
      <c r="A11" s="74" t="s">
        <v>24</v>
      </c>
      <c r="B11" s="74"/>
      <c r="C11" s="74"/>
      <c r="D11" s="74"/>
      <c r="E11" s="74"/>
      <c r="F11" s="75"/>
      <c r="G11" s="75"/>
      <c r="H11" s="75"/>
      <c r="I11" s="75"/>
      <c r="J11" s="75"/>
      <c r="K11" s="75" t="s">
        <v>22</v>
      </c>
      <c r="L11" s="583"/>
      <c r="M11" s="583"/>
      <c r="N11" s="583"/>
      <c r="O11" s="583"/>
      <c r="P11" s="587" t="s">
        <v>19</v>
      </c>
      <c r="Q11" s="587"/>
      <c r="R11" s="587"/>
      <c r="S11" s="583"/>
      <c r="T11" s="583"/>
      <c r="U11" s="583"/>
      <c r="V11" s="583"/>
      <c r="W11" s="587" t="s">
        <v>23</v>
      </c>
      <c r="X11" s="587"/>
      <c r="Y11" s="587"/>
      <c r="Z11" s="584"/>
      <c r="AA11" s="584"/>
      <c r="AB11" s="584"/>
      <c r="AC11" s="584"/>
      <c r="AD11" s="584"/>
      <c r="AE11" s="74" t="s">
        <v>4</v>
      </c>
      <c r="AF11" s="3"/>
    </row>
    <row r="12" spans="1:32" s="2" customFormat="1" ht="15.75" customHeight="1">
      <c r="A12" s="74" t="s">
        <v>7</v>
      </c>
      <c r="B12" s="74"/>
      <c r="C12" s="74"/>
      <c r="D12" s="74"/>
      <c r="E12" s="74"/>
      <c r="F12" s="76"/>
      <c r="G12" s="76"/>
      <c r="H12" s="76"/>
      <c r="I12" s="76"/>
      <c r="J12" s="76"/>
      <c r="K12" s="594" t="str">
        <f>IFERROR(VLOOKUP(AG11,AH68:AT77,5,FALSE),"")</f>
        <v/>
      </c>
      <c r="L12" s="594"/>
      <c r="M12" s="594"/>
      <c r="N12" s="594"/>
      <c r="O12" s="594"/>
      <c r="P12" s="594"/>
      <c r="Q12" s="594"/>
      <c r="R12" s="594"/>
      <c r="S12" s="594"/>
      <c r="T12" s="594"/>
      <c r="U12" s="594"/>
      <c r="V12" s="594"/>
      <c r="W12" s="594"/>
      <c r="X12" s="594"/>
      <c r="Y12" s="594"/>
      <c r="Z12" s="594"/>
      <c r="AA12" s="594"/>
      <c r="AB12" s="594"/>
      <c r="AC12" s="594"/>
      <c r="AD12" s="594"/>
      <c r="AE12" s="594"/>
      <c r="AF12" s="3"/>
    </row>
    <row r="13" spans="1:32" s="2" customFormat="1" ht="15.75" customHeight="1">
      <c r="A13" s="74" t="s">
        <v>25</v>
      </c>
      <c r="B13" s="74"/>
      <c r="C13" s="74"/>
      <c r="D13" s="74"/>
      <c r="E13" s="74"/>
      <c r="F13" s="74"/>
      <c r="G13" s="74"/>
      <c r="H13" s="74"/>
      <c r="I13" s="74"/>
      <c r="J13" s="74"/>
      <c r="K13" s="75" t="s">
        <v>18</v>
      </c>
      <c r="L13" s="596"/>
      <c r="M13" s="596"/>
      <c r="N13" s="596"/>
      <c r="O13" s="587" t="s">
        <v>20</v>
      </c>
      <c r="P13" s="587"/>
      <c r="Q13" s="587"/>
      <c r="R13" s="587"/>
      <c r="S13" s="587"/>
      <c r="T13" s="596"/>
      <c r="U13" s="596"/>
      <c r="V13" s="596"/>
      <c r="W13" s="587" t="s">
        <v>21</v>
      </c>
      <c r="X13" s="587"/>
      <c r="Y13" s="587"/>
      <c r="Z13" s="587"/>
      <c r="AA13" s="584"/>
      <c r="AB13" s="584"/>
      <c r="AC13" s="584"/>
      <c r="AD13" s="584"/>
      <c r="AE13" s="74" t="s">
        <v>4</v>
      </c>
      <c r="AF13" s="3"/>
    </row>
    <row r="14" spans="1:32" s="2" customFormat="1" ht="15.75" customHeight="1">
      <c r="A14" s="74"/>
      <c r="B14" s="74"/>
      <c r="C14" s="74"/>
      <c r="D14" s="74"/>
      <c r="E14" s="74"/>
      <c r="F14" s="74"/>
      <c r="G14" s="74"/>
      <c r="H14" s="74"/>
      <c r="I14" s="74"/>
      <c r="J14" s="74"/>
      <c r="K14" s="594" t="str">
        <f>IFERROR(VLOOKUP(AG11,AH68:AT77,9,FALSE),"")</f>
        <v/>
      </c>
      <c r="L14" s="594"/>
      <c r="M14" s="594"/>
      <c r="N14" s="594"/>
      <c r="O14" s="594"/>
      <c r="P14" s="594"/>
      <c r="Q14" s="594"/>
      <c r="R14" s="594"/>
      <c r="S14" s="594"/>
      <c r="T14" s="594"/>
      <c r="U14" s="594"/>
      <c r="V14" s="594"/>
      <c r="W14" s="594"/>
      <c r="X14" s="594"/>
      <c r="Y14" s="594"/>
      <c r="Z14" s="594"/>
      <c r="AA14" s="594"/>
      <c r="AB14" s="594"/>
      <c r="AC14" s="594"/>
      <c r="AD14" s="594"/>
      <c r="AE14" s="594"/>
      <c r="AF14" s="3"/>
    </row>
    <row r="15" spans="1:32" s="2" customFormat="1" ht="15.75" customHeight="1">
      <c r="A15" s="74" t="s">
        <v>11</v>
      </c>
      <c r="B15" s="74"/>
      <c r="C15" s="74"/>
      <c r="D15" s="74"/>
      <c r="E15" s="74"/>
      <c r="F15" s="74"/>
      <c r="G15" s="74"/>
      <c r="H15" s="74"/>
      <c r="I15" s="74"/>
      <c r="J15" s="74"/>
      <c r="K15" s="586"/>
      <c r="L15" s="586"/>
      <c r="M15" s="586"/>
      <c r="N15" s="77"/>
      <c r="O15" s="78"/>
      <c r="P15" s="78"/>
      <c r="Q15" s="78"/>
      <c r="R15" s="74"/>
      <c r="S15" s="74"/>
      <c r="T15" s="74"/>
      <c r="U15" s="74"/>
      <c r="V15" s="74"/>
      <c r="W15" s="74"/>
      <c r="X15" s="74"/>
      <c r="Y15" s="74"/>
      <c r="Z15" s="74"/>
      <c r="AA15" s="74"/>
      <c r="AB15" s="74"/>
      <c r="AC15" s="74"/>
      <c r="AD15" s="74"/>
      <c r="AE15" s="74"/>
      <c r="AF15" s="3"/>
    </row>
    <row r="16" spans="1:32" s="2" customFormat="1" ht="15.75" customHeight="1">
      <c r="A16" s="74" t="s">
        <v>12</v>
      </c>
      <c r="B16" s="74"/>
      <c r="C16" s="74"/>
      <c r="D16" s="74"/>
      <c r="E16" s="74"/>
      <c r="F16" s="74"/>
      <c r="G16" s="74"/>
      <c r="H16" s="74"/>
      <c r="I16" s="74"/>
      <c r="J16" s="74"/>
      <c r="K16" s="578"/>
      <c r="L16" s="578"/>
      <c r="M16" s="578"/>
      <c r="N16" s="578"/>
      <c r="O16" s="578"/>
      <c r="P16" s="578"/>
      <c r="Q16" s="578"/>
      <c r="R16" s="578"/>
      <c r="S16" s="578"/>
      <c r="T16" s="578"/>
      <c r="U16" s="578"/>
      <c r="V16" s="578"/>
      <c r="W16" s="578"/>
      <c r="X16" s="578"/>
      <c r="Y16" s="578"/>
      <c r="Z16" s="578"/>
      <c r="AA16" s="578"/>
      <c r="AB16" s="578"/>
      <c r="AC16" s="578"/>
      <c r="AD16" s="578"/>
      <c r="AE16" s="578"/>
      <c r="AF16" s="3"/>
    </row>
    <row r="17" spans="1:37" s="2" customFormat="1" ht="15.75" customHeight="1">
      <c r="A17" s="74" t="s">
        <v>13</v>
      </c>
      <c r="B17" s="74"/>
      <c r="C17" s="74"/>
      <c r="D17" s="74"/>
      <c r="E17" s="74"/>
      <c r="F17" s="74"/>
      <c r="G17" s="74"/>
      <c r="H17" s="74"/>
      <c r="I17" s="74"/>
      <c r="J17" s="74"/>
      <c r="K17" s="566"/>
      <c r="L17" s="566"/>
      <c r="M17" s="566"/>
      <c r="N17" s="566"/>
      <c r="O17" s="566"/>
      <c r="P17" s="566"/>
      <c r="Q17" s="566"/>
      <c r="R17" s="566"/>
      <c r="S17" s="566"/>
      <c r="T17" s="566"/>
      <c r="U17" s="566"/>
      <c r="V17" s="566"/>
      <c r="W17" s="566"/>
      <c r="X17" s="566"/>
      <c r="Y17" s="566"/>
      <c r="Z17" s="566"/>
      <c r="AA17" s="566"/>
      <c r="AB17" s="566"/>
      <c r="AC17" s="566"/>
      <c r="AD17" s="566"/>
      <c r="AE17" s="566"/>
      <c r="AF17" s="3"/>
    </row>
    <row r="18" spans="1:37" s="2" customFormat="1" ht="15.75" customHeight="1">
      <c r="A18" s="74"/>
      <c r="B18" s="74"/>
      <c r="C18" s="74"/>
      <c r="D18" s="74"/>
      <c r="E18" s="74"/>
      <c r="F18" s="74"/>
      <c r="G18" s="74"/>
      <c r="H18" s="74"/>
      <c r="I18" s="74"/>
      <c r="J18" s="74"/>
      <c r="K18" s="79"/>
      <c r="L18" s="79"/>
      <c r="M18" s="79"/>
      <c r="N18" s="79"/>
      <c r="O18" s="79"/>
      <c r="P18" s="80"/>
      <c r="Q18" s="80"/>
      <c r="R18" s="80"/>
      <c r="S18" s="80"/>
      <c r="T18" s="80"/>
      <c r="U18" s="80"/>
      <c r="V18" s="74"/>
      <c r="W18" s="74"/>
      <c r="X18" s="74"/>
      <c r="Y18" s="74"/>
      <c r="Z18" s="74"/>
      <c r="AA18" s="74"/>
      <c r="AB18" s="74"/>
      <c r="AC18" s="74"/>
      <c r="AD18" s="74"/>
      <c r="AE18" s="74"/>
      <c r="AF18" s="3"/>
    </row>
    <row r="19" spans="1:37" ht="16.5" customHeight="1">
      <c r="A19" s="12" t="s">
        <v>430</v>
      </c>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4"/>
    </row>
    <row r="20" spans="1:37" ht="16.5" customHeight="1" thickBot="1">
      <c r="A20" s="7" t="s">
        <v>434</v>
      </c>
      <c r="B20" s="7"/>
      <c r="C20" s="7"/>
      <c r="D20" s="7"/>
      <c r="E20" s="7"/>
      <c r="F20" s="7"/>
      <c r="G20" s="7"/>
      <c r="H20" s="7"/>
      <c r="I20" s="7"/>
      <c r="J20" s="7"/>
      <c r="K20" s="578"/>
      <c r="L20" s="578"/>
      <c r="M20" s="578"/>
      <c r="N20" s="578"/>
      <c r="O20" s="578"/>
      <c r="P20" s="578"/>
      <c r="Q20" s="578"/>
      <c r="R20" s="578"/>
      <c r="S20" s="578"/>
      <c r="T20" s="578"/>
      <c r="U20" s="578"/>
      <c r="V20" s="578"/>
      <c r="W20" s="578"/>
      <c r="X20" s="578"/>
      <c r="Y20" s="578"/>
      <c r="Z20" s="578"/>
      <c r="AA20" s="578"/>
      <c r="AB20" s="578"/>
      <c r="AC20" s="578"/>
      <c r="AD20" s="578"/>
      <c r="AE20" s="578"/>
      <c r="AF20" s="4"/>
    </row>
    <row r="21" spans="1:37" ht="16.5" customHeight="1" thickBot="1">
      <c r="A21" s="7" t="s">
        <v>436</v>
      </c>
      <c r="B21" s="7"/>
      <c r="C21" s="7"/>
      <c r="D21" s="7"/>
      <c r="E21" s="7"/>
      <c r="F21" s="7"/>
      <c r="G21" s="7"/>
      <c r="H21" s="7"/>
      <c r="I21" s="7"/>
      <c r="J21" s="7"/>
      <c r="K21" s="7" t="s">
        <v>256</v>
      </c>
      <c r="L21" s="7"/>
      <c r="M21" s="22" t="str">
        <f>IF(AJ21="","",IF(AJ21&lt;43831,TEXT(AJ21,"元"),(YEAR(AJ21)-2018)))</f>
        <v/>
      </c>
      <c r="N21" s="9" t="s">
        <v>3</v>
      </c>
      <c r="O21" s="22" t="str">
        <f>IF(AJ21="","",MONTH(AJ21))</f>
        <v/>
      </c>
      <c r="P21" s="9" t="s">
        <v>2</v>
      </c>
      <c r="Q21" s="22" t="str">
        <f>IF(AJ21="","",DAY(AJ21))</f>
        <v/>
      </c>
      <c r="R21" s="7" t="s">
        <v>1</v>
      </c>
      <c r="S21" s="7"/>
      <c r="T21" s="7"/>
      <c r="U21" s="7"/>
      <c r="V21" s="7"/>
      <c r="W21" s="7"/>
      <c r="X21" s="7"/>
      <c r="Y21" s="7"/>
      <c r="Z21" s="7"/>
      <c r="AA21" s="7"/>
      <c r="AB21" s="7"/>
      <c r="AC21" s="7"/>
      <c r="AD21" s="7"/>
      <c r="AE21" s="7"/>
      <c r="AF21" s="4"/>
      <c r="AI21" s="3" t="s">
        <v>164</v>
      </c>
      <c r="AJ21" s="597"/>
      <c r="AK21" s="598"/>
    </row>
    <row r="22" spans="1:37" ht="16.5" customHeight="1">
      <c r="A22" s="7" t="s">
        <v>435</v>
      </c>
      <c r="B22" s="7"/>
      <c r="C22" s="7"/>
      <c r="D22" s="7"/>
      <c r="E22" s="7"/>
      <c r="F22" s="7"/>
      <c r="G22" s="7"/>
      <c r="H22" s="7"/>
      <c r="I22" s="7"/>
      <c r="J22" s="7"/>
      <c r="K22" s="578"/>
      <c r="L22" s="578"/>
      <c r="M22" s="578"/>
      <c r="N22" s="578"/>
      <c r="O22" s="578"/>
      <c r="P22" s="578"/>
      <c r="Q22" s="578"/>
      <c r="R22" s="578"/>
      <c r="S22" s="578"/>
      <c r="T22" s="578"/>
      <c r="U22" s="578"/>
      <c r="V22" s="578"/>
      <c r="W22" s="578"/>
      <c r="X22" s="578"/>
      <c r="Y22" s="578"/>
      <c r="Z22" s="578"/>
      <c r="AA22" s="578"/>
      <c r="AB22" s="578"/>
      <c r="AC22" s="578"/>
      <c r="AD22" s="578"/>
      <c r="AE22" s="578"/>
      <c r="AF22" s="4"/>
    </row>
    <row r="23" spans="1:37" ht="8.4499999999999993" customHeight="1">
      <c r="A23" s="5"/>
      <c r="B23" s="7"/>
      <c r="C23" s="7"/>
      <c r="D23" s="7"/>
      <c r="E23" s="7"/>
      <c r="F23" s="7"/>
      <c r="G23" s="7"/>
      <c r="H23" s="7"/>
      <c r="I23" s="7"/>
      <c r="J23" s="7"/>
      <c r="K23" s="10"/>
      <c r="L23" s="10"/>
      <c r="M23" s="10"/>
      <c r="N23" s="10"/>
      <c r="O23" s="10"/>
      <c r="P23" s="10"/>
      <c r="Q23" s="10"/>
      <c r="R23" s="10"/>
      <c r="S23" s="10"/>
      <c r="T23" s="10"/>
      <c r="U23" s="10"/>
      <c r="V23" s="11"/>
      <c r="W23" s="11"/>
      <c r="X23" s="11"/>
      <c r="Y23" s="11"/>
      <c r="Z23" s="11"/>
      <c r="AA23" s="11"/>
      <c r="AB23" s="11"/>
      <c r="AC23" s="11"/>
      <c r="AD23" s="11"/>
      <c r="AE23" s="11"/>
      <c r="AF23" s="4"/>
    </row>
    <row r="24" spans="1:37" ht="16.5" customHeight="1">
      <c r="A24" s="12" t="s">
        <v>431</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4"/>
    </row>
    <row r="25" spans="1:37" ht="16.5" customHeight="1">
      <c r="A25" s="5" t="s">
        <v>259</v>
      </c>
      <c r="B25" s="7"/>
      <c r="C25" s="7"/>
      <c r="D25" s="7"/>
      <c r="E25" s="7"/>
      <c r="F25" s="7"/>
      <c r="G25" s="7"/>
      <c r="H25" s="7"/>
      <c r="I25" s="7"/>
      <c r="J25" s="7"/>
      <c r="K25" s="579"/>
      <c r="L25" s="579"/>
      <c r="M25" s="579"/>
      <c r="N25" s="579"/>
      <c r="O25" s="579"/>
      <c r="P25" s="579"/>
      <c r="Q25" s="579"/>
      <c r="R25" s="579"/>
      <c r="S25" s="579"/>
      <c r="T25" s="579"/>
      <c r="U25" s="579"/>
      <c r="V25" s="579"/>
      <c r="W25" s="579"/>
      <c r="X25" s="579"/>
      <c r="Y25" s="579"/>
      <c r="Z25" s="579"/>
      <c r="AA25" s="579"/>
      <c r="AB25" s="579"/>
      <c r="AC25" s="579"/>
      <c r="AD25" s="579"/>
      <c r="AE25" s="579"/>
      <c r="AF25" s="4"/>
    </row>
    <row r="26" spans="1:37" ht="16.5" customHeight="1">
      <c r="A26" s="5" t="s">
        <v>433</v>
      </c>
      <c r="B26" s="7"/>
      <c r="C26" s="7"/>
      <c r="D26" s="7"/>
      <c r="E26" s="7"/>
      <c r="F26" s="7"/>
      <c r="G26" s="7"/>
      <c r="H26" s="7"/>
      <c r="I26" s="7"/>
      <c r="J26" s="7"/>
      <c r="K26" s="579"/>
      <c r="L26" s="579"/>
      <c r="M26" s="579"/>
      <c r="N26" s="579"/>
      <c r="O26" s="579"/>
      <c r="P26" s="579"/>
      <c r="Q26" s="579"/>
      <c r="R26" s="579"/>
      <c r="S26" s="579"/>
      <c r="T26" s="579"/>
      <c r="U26" s="579"/>
      <c r="V26" s="579"/>
      <c r="W26" s="579"/>
      <c r="X26" s="579"/>
      <c r="Y26" s="579"/>
      <c r="Z26" s="579"/>
      <c r="AA26" s="579"/>
      <c r="AB26" s="579"/>
      <c r="AC26" s="579"/>
      <c r="AD26" s="579"/>
      <c r="AE26" s="579"/>
      <c r="AF26" s="4"/>
    </row>
    <row r="27" spans="1:37" ht="16.5" customHeight="1">
      <c r="A27" s="12" t="s">
        <v>432</v>
      </c>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4"/>
    </row>
    <row r="28" spans="1:37" ht="16.5" customHeight="1">
      <c r="A28" s="5" t="s">
        <v>340</v>
      </c>
      <c r="B28" s="7"/>
      <c r="C28" s="7"/>
      <c r="D28" s="7"/>
      <c r="E28" s="7"/>
      <c r="F28" s="7"/>
      <c r="G28" s="7"/>
      <c r="H28" s="7"/>
      <c r="I28" s="7"/>
      <c r="J28" s="7"/>
      <c r="K28" s="579"/>
      <c r="L28" s="579"/>
      <c r="M28" s="579"/>
      <c r="N28" s="579"/>
      <c r="O28" s="579"/>
      <c r="P28" s="579"/>
      <c r="Q28" s="579"/>
      <c r="R28" s="579"/>
      <c r="S28" s="579"/>
      <c r="T28" s="579"/>
      <c r="U28" s="579"/>
      <c r="V28" s="579"/>
      <c r="W28" s="579"/>
      <c r="X28" s="579"/>
      <c r="Y28" s="579"/>
      <c r="Z28" s="579"/>
      <c r="AA28" s="579"/>
      <c r="AB28" s="579"/>
      <c r="AC28" s="579"/>
      <c r="AD28" s="579"/>
      <c r="AE28" s="579"/>
      <c r="AF28" s="4"/>
    </row>
    <row r="29" spans="1:37" ht="16.5" customHeight="1">
      <c r="A29" s="5" t="s">
        <v>341</v>
      </c>
      <c r="B29" s="7"/>
      <c r="C29" s="7"/>
      <c r="D29" s="7"/>
      <c r="E29" s="7"/>
      <c r="F29" s="7"/>
      <c r="G29" s="7"/>
      <c r="H29" s="7"/>
      <c r="I29" s="7"/>
      <c r="J29" s="7"/>
      <c r="K29" s="579"/>
      <c r="L29" s="579"/>
      <c r="M29" s="579"/>
      <c r="N29" s="579"/>
      <c r="O29" s="579"/>
      <c r="P29" s="579"/>
      <c r="Q29" s="579"/>
      <c r="R29" s="579"/>
      <c r="S29" s="579"/>
      <c r="T29" s="579"/>
      <c r="U29" s="579"/>
      <c r="V29" s="579"/>
      <c r="W29" s="579"/>
      <c r="X29" s="579"/>
      <c r="Y29" s="579"/>
      <c r="Z29" s="579"/>
      <c r="AA29" s="579"/>
      <c r="AB29" s="579"/>
      <c r="AC29" s="579"/>
      <c r="AD29" s="579"/>
      <c r="AE29" s="579"/>
      <c r="AF29" s="4"/>
    </row>
    <row r="30" spans="1:37" ht="16.5" customHeight="1">
      <c r="A30" s="5" t="s">
        <v>342</v>
      </c>
      <c r="B30" s="7"/>
      <c r="C30" s="7"/>
      <c r="D30" s="7"/>
      <c r="E30" s="7"/>
      <c r="F30" s="7"/>
      <c r="G30" s="7"/>
      <c r="H30" s="7"/>
      <c r="I30" s="7"/>
      <c r="J30" s="7"/>
      <c r="K30" s="579"/>
      <c r="L30" s="579"/>
      <c r="M30" s="579"/>
      <c r="N30" s="579"/>
      <c r="O30" s="579"/>
      <c r="P30" s="579"/>
      <c r="Q30" s="579"/>
      <c r="R30" s="579"/>
      <c r="S30" s="579"/>
      <c r="T30" s="579"/>
      <c r="U30" s="579"/>
      <c r="V30" s="579"/>
      <c r="W30" s="579"/>
      <c r="X30" s="579"/>
      <c r="Y30" s="579"/>
      <c r="Z30" s="579"/>
      <c r="AA30" s="579"/>
      <c r="AB30" s="579"/>
      <c r="AC30" s="579"/>
      <c r="AD30" s="579"/>
      <c r="AE30" s="579"/>
      <c r="AF30" s="4"/>
    </row>
    <row r="31" spans="1:37" ht="16.5" customHeight="1">
      <c r="A31" s="12" t="s">
        <v>437</v>
      </c>
      <c r="B31" s="12"/>
      <c r="C31" s="12"/>
      <c r="D31" s="12"/>
      <c r="E31" s="12"/>
      <c r="F31" s="12"/>
      <c r="G31" s="12"/>
      <c r="H31" s="12"/>
      <c r="I31" s="12"/>
      <c r="J31" s="12"/>
      <c r="K31" s="580"/>
      <c r="L31" s="580"/>
      <c r="M31" s="580"/>
      <c r="N31" s="580"/>
      <c r="O31" s="580"/>
      <c r="P31" s="580"/>
      <c r="Q31" s="580"/>
      <c r="R31" s="580"/>
      <c r="S31" s="580"/>
      <c r="T31" s="580"/>
      <c r="U31" s="580"/>
      <c r="V31" s="580"/>
      <c r="W31" s="580"/>
      <c r="X31" s="580"/>
      <c r="Y31" s="580"/>
      <c r="Z31" s="580"/>
      <c r="AA31" s="580"/>
      <c r="AB31" s="580"/>
      <c r="AC31" s="580"/>
      <c r="AD31" s="580"/>
      <c r="AE31" s="580"/>
      <c r="AF31" s="4"/>
    </row>
    <row r="32" spans="1:37" ht="16.5" customHeight="1" thickBot="1">
      <c r="A32" s="5"/>
      <c r="B32" s="7"/>
      <c r="C32" s="7"/>
      <c r="D32" s="7"/>
      <c r="E32" s="7"/>
      <c r="F32" s="7"/>
      <c r="G32" s="7"/>
      <c r="H32" s="7"/>
      <c r="I32" s="7"/>
      <c r="J32" s="7"/>
      <c r="K32" s="581"/>
      <c r="L32" s="581"/>
      <c r="M32" s="581"/>
      <c r="N32" s="581"/>
      <c r="O32" s="581"/>
      <c r="P32" s="581"/>
      <c r="Q32" s="581"/>
      <c r="R32" s="581"/>
      <c r="S32" s="581"/>
      <c r="T32" s="581"/>
      <c r="U32" s="581"/>
      <c r="V32" s="581"/>
      <c r="W32" s="581"/>
      <c r="X32" s="581"/>
      <c r="Y32" s="581"/>
      <c r="Z32" s="581"/>
      <c r="AA32" s="581"/>
      <c r="AB32" s="581"/>
      <c r="AC32" s="581"/>
      <c r="AD32" s="581"/>
      <c r="AE32" s="581"/>
      <c r="AF32" s="4"/>
    </row>
    <row r="33" spans="1:39" s="3" customFormat="1" ht="17.100000000000001" customHeight="1" thickBot="1">
      <c r="A33" s="12" t="s">
        <v>438</v>
      </c>
      <c r="B33" s="12"/>
      <c r="C33" s="12"/>
      <c r="D33" s="12"/>
      <c r="E33" s="12"/>
      <c r="F33" s="12"/>
      <c r="G33" s="12"/>
      <c r="H33" s="12"/>
      <c r="I33" s="12" t="s">
        <v>256</v>
      </c>
      <c r="J33" s="12"/>
      <c r="K33" s="23" t="str">
        <f>IF(AJ33="","",IF(AJ33&lt;43831,TEXT(AJ33,"元"),(YEAR(AJ33)-2018)))</f>
        <v/>
      </c>
      <c r="L33" s="20" t="s">
        <v>3</v>
      </c>
      <c r="M33" s="23" t="str">
        <f>IF(AJ33="","",MONTH(AJ33))</f>
        <v/>
      </c>
      <c r="N33" s="20" t="s">
        <v>2</v>
      </c>
      <c r="O33" s="23" t="str">
        <f>IF(AJ33="","",DAY(AJ33))</f>
        <v/>
      </c>
      <c r="P33" s="12" t="s">
        <v>1</v>
      </c>
      <c r="Q33" s="20"/>
      <c r="R33" s="12"/>
      <c r="S33" s="12"/>
      <c r="T33" s="12"/>
      <c r="U33" s="12"/>
      <c r="V33" s="12"/>
      <c r="W33" s="12"/>
      <c r="X33" s="12"/>
      <c r="Y33" s="12"/>
      <c r="Z33" s="12"/>
      <c r="AA33" s="12"/>
      <c r="AB33" s="12"/>
      <c r="AC33" s="12"/>
      <c r="AD33" s="12"/>
      <c r="AE33" s="12"/>
      <c r="AG33" s="21"/>
      <c r="AI33" s="3" t="s">
        <v>164</v>
      </c>
      <c r="AJ33" s="575"/>
      <c r="AK33" s="576"/>
    </row>
    <row r="34" spans="1:39" s="3" customFormat="1" ht="17.100000000000001" customHeight="1" thickBot="1">
      <c r="A34" s="12" t="s">
        <v>440</v>
      </c>
      <c r="B34" s="12"/>
      <c r="C34" s="12"/>
      <c r="D34" s="12"/>
      <c r="E34" s="12"/>
      <c r="F34" s="12"/>
      <c r="G34" s="12"/>
      <c r="H34" s="12"/>
      <c r="I34" s="12" t="s">
        <v>256</v>
      </c>
      <c r="J34" s="12"/>
      <c r="K34" s="23" t="str">
        <f>IF(AJ34="","",IF(AJ34&lt;43831,TEXT(AJ34,"元"),(YEAR(AJ34)-2018)))</f>
        <v/>
      </c>
      <c r="L34" s="20" t="s">
        <v>3</v>
      </c>
      <c r="M34" s="23" t="str">
        <f>IF(AJ34="","",MONTH(AJ34))</f>
        <v/>
      </c>
      <c r="N34" s="20" t="s">
        <v>2</v>
      </c>
      <c r="O34" s="23" t="str">
        <f>IF(AJ34="","",DAY(AJ34))</f>
        <v/>
      </c>
      <c r="P34" s="12" t="s">
        <v>1</v>
      </c>
      <c r="Q34" s="12"/>
      <c r="R34" s="12" t="s">
        <v>441</v>
      </c>
      <c r="S34" s="12"/>
      <c r="T34" s="12"/>
      <c r="U34" s="12" t="s">
        <v>256</v>
      </c>
      <c r="V34" s="12"/>
      <c r="W34" s="23" t="str">
        <f>IF(AL34="","",IF(AL34&lt;43831,TEXT(AL34,"元"),(YEAR(AL34)-2018)))</f>
        <v/>
      </c>
      <c r="X34" s="20" t="s">
        <v>3</v>
      </c>
      <c r="Y34" s="23" t="str">
        <f>IF(AL34="","",MONTH(AL34))</f>
        <v/>
      </c>
      <c r="Z34" s="20" t="s">
        <v>2</v>
      </c>
      <c r="AA34" s="23" t="str">
        <f>IF(AL34="","",DAY(AL34))</f>
        <v/>
      </c>
      <c r="AB34" s="12" t="s">
        <v>1</v>
      </c>
      <c r="AC34" s="12"/>
      <c r="AD34" s="12"/>
      <c r="AE34" s="12"/>
      <c r="AI34" s="3" t="s">
        <v>164</v>
      </c>
      <c r="AJ34" s="575"/>
      <c r="AK34" s="576"/>
      <c r="AL34" s="575"/>
      <c r="AM34" s="576"/>
    </row>
    <row r="35" spans="1:39" ht="16.5" customHeight="1">
      <c r="A35" s="12" t="s">
        <v>439</v>
      </c>
      <c r="B35" s="12"/>
      <c r="C35" s="12"/>
      <c r="D35" s="12"/>
      <c r="E35" s="12"/>
      <c r="F35" s="12"/>
      <c r="G35" s="12"/>
      <c r="H35" s="12"/>
      <c r="I35" s="12"/>
      <c r="J35" s="12"/>
      <c r="K35" s="580"/>
      <c r="L35" s="580"/>
      <c r="M35" s="580"/>
      <c r="N35" s="580"/>
      <c r="O35" s="580"/>
      <c r="P35" s="580"/>
      <c r="Q35" s="580"/>
      <c r="R35" s="580"/>
      <c r="S35" s="580"/>
      <c r="T35" s="580"/>
      <c r="U35" s="580"/>
      <c r="V35" s="580"/>
      <c r="W35" s="580"/>
      <c r="X35" s="580"/>
      <c r="Y35" s="580"/>
      <c r="Z35" s="580"/>
      <c r="AA35" s="580"/>
      <c r="AB35" s="580"/>
      <c r="AC35" s="580"/>
      <c r="AD35" s="580"/>
      <c r="AE35" s="580"/>
      <c r="AF35" s="4"/>
    </row>
    <row r="36" spans="1:39" ht="16.5" customHeight="1">
      <c r="A36" s="5"/>
      <c r="B36" s="7"/>
      <c r="C36" s="7"/>
      <c r="D36" s="7"/>
      <c r="E36" s="7"/>
      <c r="F36" s="7"/>
      <c r="G36" s="7"/>
      <c r="H36" s="7"/>
      <c r="I36" s="7"/>
      <c r="J36" s="7"/>
      <c r="K36" s="581"/>
      <c r="L36" s="581"/>
      <c r="M36" s="581"/>
      <c r="N36" s="581"/>
      <c r="O36" s="581"/>
      <c r="P36" s="581"/>
      <c r="Q36" s="581"/>
      <c r="R36" s="581"/>
      <c r="S36" s="581"/>
      <c r="T36" s="581"/>
      <c r="U36" s="581"/>
      <c r="V36" s="581"/>
      <c r="W36" s="581"/>
      <c r="X36" s="581"/>
      <c r="Y36" s="581"/>
      <c r="Z36" s="581"/>
      <c r="AA36" s="581"/>
      <c r="AB36" s="581"/>
      <c r="AC36" s="581"/>
      <c r="AD36" s="581"/>
      <c r="AE36" s="581"/>
      <c r="AF36" s="4"/>
    </row>
    <row r="37" spans="1:39" s="4" customFormat="1" ht="16.5" customHeight="1">
      <c r="A37" s="6" t="s">
        <v>339</v>
      </c>
      <c r="B37" s="6"/>
      <c r="C37" s="6"/>
      <c r="D37" s="6"/>
      <c r="E37" s="577"/>
      <c r="F37" s="577"/>
      <c r="G37" s="577"/>
      <c r="H37" s="577"/>
      <c r="I37" s="577"/>
      <c r="J37" s="577"/>
      <c r="K37" s="577"/>
      <c r="L37" s="577"/>
      <c r="M37" s="577"/>
      <c r="N37" s="577"/>
      <c r="O37" s="577"/>
      <c r="P37" s="577"/>
      <c r="Q37" s="577"/>
      <c r="R37" s="577"/>
      <c r="S37" s="577"/>
      <c r="T37" s="577"/>
      <c r="U37" s="577"/>
      <c r="V37" s="577"/>
      <c r="W37" s="577"/>
      <c r="X37" s="577"/>
      <c r="Y37" s="577"/>
      <c r="Z37" s="577"/>
      <c r="AA37" s="577"/>
      <c r="AB37" s="577"/>
      <c r="AC37" s="577"/>
      <c r="AD37" s="577"/>
      <c r="AE37" s="577"/>
    </row>
    <row r="38" spans="1:39" s="4" customFormat="1" ht="16.5" customHeight="1">
      <c r="A38" s="591"/>
      <c r="B38" s="591"/>
      <c r="C38" s="591"/>
      <c r="D38" s="591"/>
      <c r="E38" s="591"/>
      <c r="F38" s="591"/>
      <c r="G38" s="591"/>
      <c r="H38" s="591"/>
      <c r="I38" s="591"/>
      <c r="J38" s="591"/>
      <c r="K38" s="591"/>
      <c r="L38" s="591"/>
      <c r="M38" s="591"/>
      <c r="N38" s="591"/>
      <c r="O38" s="591"/>
      <c r="P38" s="591"/>
      <c r="Q38" s="591"/>
      <c r="R38" s="591"/>
      <c r="S38" s="591"/>
      <c r="T38" s="591"/>
      <c r="U38" s="591"/>
      <c r="V38" s="591"/>
      <c r="W38" s="591"/>
      <c r="X38" s="591"/>
      <c r="Y38" s="591"/>
      <c r="Z38" s="591"/>
      <c r="AA38" s="591"/>
      <c r="AB38" s="591"/>
      <c r="AC38" s="591"/>
      <c r="AD38" s="591"/>
      <c r="AE38" s="591"/>
    </row>
    <row r="39" spans="1:39" s="4" customFormat="1" ht="16.5" customHeight="1">
      <c r="A39" s="592"/>
      <c r="B39" s="592"/>
      <c r="C39" s="592"/>
      <c r="D39" s="592"/>
      <c r="E39" s="592"/>
      <c r="F39" s="592"/>
      <c r="G39" s="592"/>
      <c r="H39" s="592"/>
      <c r="I39" s="592"/>
      <c r="J39" s="592"/>
      <c r="K39" s="592"/>
      <c r="L39" s="592"/>
      <c r="M39" s="592"/>
      <c r="N39" s="592"/>
      <c r="O39" s="592"/>
      <c r="P39" s="592"/>
      <c r="Q39" s="592"/>
      <c r="R39" s="592"/>
      <c r="S39" s="592"/>
      <c r="T39" s="592"/>
      <c r="U39" s="592"/>
      <c r="V39" s="592"/>
      <c r="W39" s="592"/>
      <c r="X39" s="592"/>
      <c r="Y39" s="592"/>
      <c r="Z39" s="592"/>
      <c r="AA39" s="592"/>
      <c r="AB39" s="592"/>
      <c r="AC39" s="592"/>
      <c r="AD39" s="592"/>
      <c r="AE39" s="592"/>
    </row>
    <row r="40" spans="1:39" s="25" customFormat="1" ht="16.5" customHeight="1">
      <c r="A40" s="593"/>
      <c r="B40" s="593"/>
      <c r="C40" s="593"/>
      <c r="D40" s="593"/>
      <c r="E40" s="593"/>
      <c r="F40" s="593"/>
      <c r="G40" s="593"/>
      <c r="H40" s="593"/>
      <c r="I40" s="593"/>
      <c r="J40" s="593"/>
      <c r="K40" s="593"/>
      <c r="L40" s="593"/>
      <c r="M40" s="593"/>
      <c r="N40" s="593"/>
      <c r="O40" s="593"/>
      <c r="P40" s="593"/>
      <c r="Q40" s="593"/>
      <c r="R40" s="593"/>
      <c r="S40" s="593"/>
      <c r="T40" s="593"/>
      <c r="U40" s="593"/>
      <c r="V40" s="593"/>
      <c r="W40" s="593"/>
      <c r="X40" s="593"/>
      <c r="Y40" s="593"/>
      <c r="Z40" s="593"/>
      <c r="AA40" s="593"/>
      <c r="AB40" s="593"/>
      <c r="AC40" s="593"/>
      <c r="AD40" s="593"/>
      <c r="AE40" s="593"/>
    </row>
    <row r="66" spans="1:47">
      <c r="A66" s="1" t="s">
        <v>41</v>
      </c>
    </row>
    <row r="67" spans="1:47" ht="13.5">
      <c r="A67" s="40" t="s">
        <v>333</v>
      </c>
      <c r="AA67" s="1" t="s">
        <v>332</v>
      </c>
      <c r="AE67" s="1" t="s">
        <v>332</v>
      </c>
      <c r="AH67" s="1" t="s">
        <v>96</v>
      </c>
      <c r="AL67" s="1" t="s">
        <v>96</v>
      </c>
    </row>
    <row r="68" spans="1:47" ht="13.5">
      <c r="A68" s="40" t="s">
        <v>188</v>
      </c>
      <c r="AA68" s="1" t="s">
        <v>36</v>
      </c>
      <c r="AE68" s="1" t="s">
        <v>117</v>
      </c>
      <c r="AH68" s="1" t="s">
        <v>165</v>
      </c>
      <c r="AI68" s="1" t="e">
        <f>#REF!</f>
        <v>#REF!</v>
      </c>
      <c r="AJ68" s="1" t="e">
        <f>#REF!</f>
        <v>#REF!</v>
      </c>
      <c r="AK68" s="72" t="e">
        <f>#REF!</f>
        <v>#REF!</v>
      </c>
      <c r="AL68" s="1" t="e">
        <f>#REF!</f>
        <v>#REF!</v>
      </c>
      <c r="AM68" s="1" t="e">
        <f>#REF!</f>
        <v>#REF!</v>
      </c>
      <c r="AN68" s="1" t="e">
        <f>#REF!</f>
        <v>#REF!</v>
      </c>
      <c r="AO68" s="72" t="e">
        <f>#REF!</f>
        <v>#REF!</v>
      </c>
      <c r="AP68" s="1" t="e">
        <f>#REF!</f>
        <v>#REF!</v>
      </c>
      <c r="AQ68" s="1" t="e">
        <f>#REF!</f>
        <v>#REF!</v>
      </c>
      <c r="AR68" s="1" t="e">
        <f>#REF!</f>
        <v>#REF!</v>
      </c>
      <c r="AS68" s="72" t="e">
        <f>#REF!</f>
        <v>#REF!</v>
      </c>
      <c r="AT68" s="72" t="e">
        <f>#REF!</f>
        <v>#REF!</v>
      </c>
      <c r="AU68" s="1" t="e">
        <f>IF(#REF!="","",#REF!)</f>
        <v>#REF!</v>
      </c>
    </row>
    <row r="69" spans="1:47" ht="13.5">
      <c r="A69" s="40" t="s">
        <v>253</v>
      </c>
      <c r="AA69" s="1" t="s">
        <v>51</v>
      </c>
      <c r="AE69" s="1" t="s">
        <v>118</v>
      </c>
      <c r="AH69" s="1" t="s">
        <v>166</v>
      </c>
      <c r="AI69" s="1" t="e">
        <f>#REF!</f>
        <v>#REF!</v>
      </c>
      <c r="AJ69" s="1" t="e">
        <f>#REF!</f>
        <v>#REF!</v>
      </c>
      <c r="AK69" s="72" t="e">
        <f>#REF!</f>
        <v>#REF!</v>
      </c>
      <c r="AL69" s="1" t="e">
        <f>#REF!</f>
        <v>#REF!</v>
      </c>
      <c r="AM69" s="1" t="e">
        <f>#REF!</f>
        <v>#REF!</v>
      </c>
      <c r="AN69" s="1" t="e">
        <f>#REF!</f>
        <v>#REF!</v>
      </c>
      <c r="AO69" s="72" t="e">
        <f>#REF!</f>
        <v>#REF!</v>
      </c>
      <c r="AP69" s="1" t="e">
        <f>#REF!</f>
        <v>#REF!</v>
      </c>
      <c r="AQ69" s="1" t="e">
        <f>#REF!</f>
        <v>#REF!</v>
      </c>
      <c r="AR69" s="1" t="e">
        <f>#REF!</f>
        <v>#REF!</v>
      </c>
      <c r="AS69" s="72" t="e">
        <f>#REF!</f>
        <v>#REF!</v>
      </c>
      <c r="AT69" s="72" t="e">
        <f>#REF!</f>
        <v>#REF!</v>
      </c>
      <c r="AU69" s="1" t="e">
        <f>IF(#REF!="","",#REF!)</f>
        <v>#REF!</v>
      </c>
    </row>
    <row r="70" spans="1:47" ht="13.5">
      <c r="A70" s="40" t="s">
        <v>189</v>
      </c>
      <c r="AA70" s="1" t="s">
        <v>50</v>
      </c>
      <c r="AE70" s="1" t="s">
        <v>119</v>
      </c>
      <c r="AH70" s="1" t="s">
        <v>167</v>
      </c>
      <c r="AI70" s="1" t="e">
        <f>#REF!</f>
        <v>#REF!</v>
      </c>
      <c r="AJ70" s="1" t="e">
        <f>#REF!</f>
        <v>#REF!</v>
      </c>
      <c r="AK70" s="72" t="e">
        <f>#REF!</f>
        <v>#REF!</v>
      </c>
      <c r="AL70" s="1" t="e">
        <f>#REF!</f>
        <v>#REF!</v>
      </c>
      <c r="AM70" s="1" t="e">
        <f>#REF!</f>
        <v>#REF!</v>
      </c>
      <c r="AN70" s="1" t="e">
        <f>#REF!</f>
        <v>#REF!</v>
      </c>
      <c r="AO70" s="72" t="e">
        <f>#REF!</f>
        <v>#REF!</v>
      </c>
      <c r="AP70" s="1" t="e">
        <f>#REF!</f>
        <v>#REF!</v>
      </c>
      <c r="AQ70" s="1" t="e">
        <f>#REF!</f>
        <v>#REF!</v>
      </c>
      <c r="AR70" s="1" t="e">
        <f>#REF!</f>
        <v>#REF!</v>
      </c>
      <c r="AS70" s="72" t="e">
        <f>#REF!</f>
        <v>#REF!</v>
      </c>
      <c r="AT70" s="72" t="e">
        <f>#REF!</f>
        <v>#REF!</v>
      </c>
      <c r="AU70" s="1" t="e">
        <f>IF(#REF!="","",#REF!)</f>
        <v>#REF!</v>
      </c>
    </row>
    <row r="71" spans="1:47" ht="13.5">
      <c r="A71" s="40" t="s">
        <v>190</v>
      </c>
      <c r="AA71" s="1" t="s">
        <v>52</v>
      </c>
      <c r="AE71" s="1" t="s">
        <v>120</v>
      </c>
      <c r="AH71" s="1" t="s">
        <v>168</v>
      </c>
      <c r="AI71" s="1" t="e">
        <f>#REF!</f>
        <v>#REF!</v>
      </c>
      <c r="AJ71" s="1" t="e">
        <f>#REF!</f>
        <v>#REF!</v>
      </c>
      <c r="AK71" s="72" t="e">
        <f>#REF!</f>
        <v>#REF!</v>
      </c>
      <c r="AL71" s="1" t="e">
        <f>#REF!</f>
        <v>#REF!</v>
      </c>
      <c r="AM71" s="1" t="e">
        <f>#REF!</f>
        <v>#REF!</v>
      </c>
      <c r="AN71" s="1" t="e">
        <f>#REF!</f>
        <v>#REF!</v>
      </c>
      <c r="AO71" s="72" t="e">
        <f>#REF!</f>
        <v>#REF!</v>
      </c>
      <c r="AP71" s="1" t="e">
        <f>#REF!</f>
        <v>#REF!</v>
      </c>
      <c r="AQ71" s="1" t="e">
        <f>#REF!</f>
        <v>#REF!</v>
      </c>
      <c r="AR71" s="1" t="e">
        <f>#REF!</f>
        <v>#REF!</v>
      </c>
      <c r="AS71" s="72" t="e">
        <f>#REF!</f>
        <v>#REF!</v>
      </c>
      <c r="AT71" s="72" t="e">
        <f>#REF!</f>
        <v>#REF!</v>
      </c>
      <c r="AU71" s="1" t="e">
        <f>IF(#REF!="","",#REF!)</f>
        <v>#REF!</v>
      </c>
    </row>
    <row r="72" spans="1:47" ht="13.5">
      <c r="A72" s="40" t="s">
        <v>191</v>
      </c>
      <c r="AA72" s="1" t="s">
        <v>53</v>
      </c>
      <c r="AE72" s="1" t="s">
        <v>121</v>
      </c>
      <c r="AH72" s="1" t="s">
        <v>169</v>
      </c>
      <c r="AI72" s="1" t="e">
        <f>#REF!</f>
        <v>#REF!</v>
      </c>
      <c r="AJ72" s="1" t="e">
        <f>#REF!</f>
        <v>#REF!</v>
      </c>
      <c r="AK72" s="72" t="e">
        <f>#REF!</f>
        <v>#REF!</v>
      </c>
      <c r="AL72" s="1" t="e">
        <f>#REF!</f>
        <v>#REF!</v>
      </c>
      <c r="AM72" s="1" t="e">
        <f>#REF!</f>
        <v>#REF!</v>
      </c>
      <c r="AN72" s="1" t="e">
        <f>#REF!</f>
        <v>#REF!</v>
      </c>
      <c r="AO72" s="72" t="e">
        <f>#REF!</f>
        <v>#REF!</v>
      </c>
      <c r="AP72" s="1" t="e">
        <f>#REF!</f>
        <v>#REF!</v>
      </c>
      <c r="AQ72" s="1" t="e">
        <f>#REF!</f>
        <v>#REF!</v>
      </c>
      <c r="AR72" s="1" t="e">
        <f>#REF!</f>
        <v>#REF!</v>
      </c>
      <c r="AS72" s="72" t="e">
        <f>#REF!</f>
        <v>#REF!</v>
      </c>
      <c r="AT72" s="72" t="e">
        <f>#REF!</f>
        <v>#REF!</v>
      </c>
      <c r="AU72" s="1" t="e">
        <f>IF(#REF!="","",#REF!)</f>
        <v>#REF!</v>
      </c>
    </row>
    <row r="73" spans="1:47" ht="13.5">
      <c r="A73" s="40" t="s">
        <v>192</v>
      </c>
      <c r="AA73" s="1" t="s">
        <v>54</v>
      </c>
      <c r="AE73" s="1" t="s">
        <v>122</v>
      </c>
      <c r="AH73" s="1" t="s">
        <v>170</v>
      </c>
      <c r="AI73" s="1" t="e">
        <f>#REF!</f>
        <v>#REF!</v>
      </c>
      <c r="AJ73" s="1" t="e">
        <f>#REF!</f>
        <v>#REF!</v>
      </c>
      <c r="AK73" s="72" t="e">
        <f>#REF!</f>
        <v>#REF!</v>
      </c>
      <c r="AL73" s="1" t="e">
        <f>#REF!</f>
        <v>#REF!</v>
      </c>
      <c r="AM73" s="1" t="e">
        <f>#REF!</f>
        <v>#REF!</v>
      </c>
      <c r="AN73" s="1" t="e">
        <f>#REF!</f>
        <v>#REF!</v>
      </c>
      <c r="AO73" s="72" t="e">
        <f>#REF!</f>
        <v>#REF!</v>
      </c>
      <c r="AP73" s="1" t="e">
        <f>#REF!</f>
        <v>#REF!</v>
      </c>
      <c r="AQ73" s="1" t="e">
        <f>#REF!</f>
        <v>#REF!</v>
      </c>
      <c r="AR73" s="1" t="e">
        <f>#REF!</f>
        <v>#REF!</v>
      </c>
      <c r="AS73" s="72" t="e">
        <f>#REF!</f>
        <v>#REF!</v>
      </c>
      <c r="AT73" s="72" t="e">
        <f>#REF!</f>
        <v>#REF!</v>
      </c>
      <c r="AU73" s="1" t="e">
        <f>IF(#REF!="","",#REF!)</f>
        <v>#REF!</v>
      </c>
    </row>
    <row r="74" spans="1:47" ht="13.5">
      <c r="A74" s="40" t="s">
        <v>193</v>
      </c>
      <c r="AA74" s="1" t="s">
        <v>55</v>
      </c>
      <c r="AE74" s="1" t="s">
        <v>123</v>
      </c>
      <c r="AH74" s="1" t="s">
        <v>171</v>
      </c>
      <c r="AI74" s="1" t="e">
        <f>#REF!</f>
        <v>#REF!</v>
      </c>
      <c r="AJ74" s="1" t="e">
        <f>#REF!</f>
        <v>#REF!</v>
      </c>
      <c r="AK74" s="72" t="e">
        <f>#REF!</f>
        <v>#REF!</v>
      </c>
      <c r="AL74" s="1" t="e">
        <f>#REF!</f>
        <v>#REF!</v>
      </c>
      <c r="AM74" s="1" t="e">
        <f>#REF!</f>
        <v>#REF!</v>
      </c>
      <c r="AN74" s="1" t="e">
        <f>#REF!</f>
        <v>#REF!</v>
      </c>
      <c r="AO74" s="72" t="e">
        <f>#REF!</f>
        <v>#REF!</v>
      </c>
      <c r="AP74" s="1" t="e">
        <f>#REF!</f>
        <v>#REF!</v>
      </c>
      <c r="AQ74" s="1" t="e">
        <f>#REF!</f>
        <v>#REF!</v>
      </c>
      <c r="AR74" s="1" t="e">
        <f>#REF!</f>
        <v>#REF!</v>
      </c>
      <c r="AS74" s="72" t="e">
        <f>#REF!</f>
        <v>#REF!</v>
      </c>
      <c r="AT74" s="72" t="e">
        <f>#REF!</f>
        <v>#REF!</v>
      </c>
      <c r="AU74" s="1" t="e">
        <f>IF(#REF!="","",#REF!)</f>
        <v>#REF!</v>
      </c>
    </row>
    <row r="75" spans="1:47" ht="13.5">
      <c r="A75" s="40" t="s">
        <v>194</v>
      </c>
      <c r="AA75" s="1" t="s">
        <v>56</v>
      </c>
      <c r="AE75" s="1" t="s">
        <v>124</v>
      </c>
      <c r="AH75" s="1" t="s">
        <v>172</v>
      </c>
      <c r="AI75" s="1" t="e">
        <f>#REF!</f>
        <v>#REF!</v>
      </c>
      <c r="AJ75" s="1" t="e">
        <f>#REF!</f>
        <v>#REF!</v>
      </c>
      <c r="AK75" s="72" t="e">
        <f>#REF!</f>
        <v>#REF!</v>
      </c>
      <c r="AL75" s="1" t="e">
        <f>#REF!</f>
        <v>#REF!</v>
      </c>
      <c r="AM75" s="1" t="e">
        <f>#REF!</f>
        <v>#REF!</v>
      </c>
      <c r="AN75" s="1" t="e">
        <f>#REF!</f>
        <v>#REF!</v>
      </c>
      <c r="AO75" s="72" t="e">
        <f>#REF!</f>
        <v>#REF!</v>
      </c>
      <c r="AP75" s="1" t="e">
        <f>#REF!</f>
        <v>#REF!</v>
      </c>
      <c r="AQ75" s="1" t="e">
        <f>#REF!</f>
        <v>#REF!</v>
      </c>
      <c r="AR75" s="1" t="e">
        <f>#REF!</f>
        <v>#REF!</v>
      </c>
      <c r="AS75" s="72" t="e">
        <f>#REF!</f>
        <v>#REF!</v>
      </c>
      <c r="AT75" s="72" t="e">
        <f>#REF!</f>
        <v>#REF!</v>
      </c>
      <c r="AU75" s="1" t="e">
        <f>IF(#REF!="","",#REF!)</f>
        <v>#REF!</v>
      </c>
    </row>
    <row r="76" spans="1:47" ht="13.5">
      <c r="A76" s="40" t="s">
        <v>195</v>
      </c>
      <c r="AA76" s="1" t="s">
        <v>57</v>
      </c>
      <c r="AE76" s="1" t="s">
        <v>125</v>
      </c>
      <c r="AH76" s="1" t="s">
        <v>173</v>
      </c>
      <c r="AI76" s="1" t="e">
        <f>#REF!</f>
        <v>#REF!</v>
      </c>
      <c r="AJ76" s="1" t="e">
        <f>#REF!</f>
        <v>#REF!</v>
      </c>
      <c r="AK76" s="72" t="e">
        <f>#REF!</f>
        <v>#REF!</v>
      </c>
      <c r="AL76" s="1" t="e">
        <f>#REF!</f>
        <v>#REF!</v>
      </c>
      <c r="AM76" s="1" t="e">
        <f>#REF!</f>
        <v>#REF!</v>
      </c>
      <c r="AN76" s="1" t="e">
        <f>#REF!</f>
        <v>#REF!</v>
      </c>
      <c r="AO76" s="72" t="e">
        <f>#REF!</f>
        <v>#REF!</v>
      </c>
      <c r="AP76" s="1" t="e">
        <f>#REF!</f>
        <v>#REF!</v>
      </c>
      <c r="AQ76" s="1" t="e">
        <f>#REF!</f>
        <v>#REF!</v>
      </c>
      <c r="AR76" s="1" t="e">
        <f>#REF!</f>
        <v>#REF!</v>
      </c>
      <c r="AS76" s="72" t="e">
        <f>#REF!</f>
        <v>#REF!</v>
      </c>
      <c r="AT76" s="72" t="e">
        <f>#REF!</f>
        <v>#REF!</v>
      </c>
      <c r="AU76" s="1" t="e">
        <f>IF(#REF!="","",#REF!)</f>
        <v>#REF!</v>
      </c>
    </row>
    <row r="77" spans="1:47" ht="13.5">
      <c r="A77" s="40" t="s">
        <v>196</v>
      </c>
      <c r="AA77" s="1" t="s">
        <v>58</v>
      </c>
      <c r="AE77" s="1" t="s">
        <v>126</v>
      </c>
      <c r="AH77" s="1" t="s">
        <v>174</v>
      </c>
      <c r="AI77" s="1" t="e">
        <f>#REF!</f>
        <v>#REF!</v>
      </c>
      <c r="AJ77" s="1" t="e">
        <f>#REF!</f>
        <v>#REF!</v>
      </c>
      <c r="AK77" s="72" t="e">
        <f>#REF!</f>
        <v>#REF!</v>
      </c>
      <c r="AL77" s="1" t="e">
        <f>#REF!</f>
        <v>#REF!</v>
      </c>
      <c r="AM77" s="1" t="e">
        <f>#REF!</f>
        <v>#REF!</v>
      </c>
      <c r="AN77" s="1" t="e">
        <f>#REF!</f>
        <v>#REF!</v>
      </c>
      <c r="AO77" s="72" t="e">
        <f>#REF!</f>
        <v>#REF!</v>
      </c>
      <c r="AP77" s="1" t="e">
        <f>#REF!</f>
        <v>#REF!</v>
      </c>
      <c r="AQ77" s="1" t="e">
        <f>#REF!</f>
        <v>#REF!</v>
      </c>
      <c r="AR77" s="1" t="e">
        <f>#REF!</f>
        <v>#REF!</v>
      </c>
      <c r="AS77" s="72" t="e">
        <f>#REF!</f>
        <v>#REF!</v>
      </c>
      <c r="AT77" s="72" t="e">
        <f>#REF!</f>
        <v>#REF!</v>
      </c>
      <c r="AU77" s="1" t="e">
        <f>IF(#REF!="","",#REF!)</f>
        <v>#REF!</v>
      </c>
    </row>
    <row r="78" spans="1:47" ht="13.5">
      <c r="A78" s="40" t="s">
        <v>261</v>
      </c>
      <c r="AA78" s="1" t="s">
        <v>60</v>
      </c>
      <c r="AE78" s="1" t="s">
        <v>127</v>
      </c>
    </row>
    <row r="79" spans="1:47" ht="13.5">
      <c r="A79" s="40" t="s">
        <v>260</v>
      </c>
      <c r="AA79" s="1" t="s">
        <v>59</v>
      </c>
      <c r="AE79" s="1" t="s">
        <v>128</v>
      </c>
    </row>
    <row r="80" spans="1:47" ht="13.5">
      <c r="A80" s="40" t="s">
        <v>197</v>
      </c>
      <c r="AA80" s="1" t="s">
        <v>61</v>
      </c>
      <c r="AE80" s="1" t="s">
        <v>129</v>
      </c>
    </row>
    <row r="81" spans="1:31" ht="13.5">
      <c r="A81" s="40" t="s">
        <v>198</v>
      </c>
      <c r="AA81" s="1" t="s">
        <v>62</v>
      </c>
      <c r="AE81" s="1" t="s">
        <v>130</v>
      </c>
    </row>
    <row r="82" spans="1:31" ht="13.5">
      <c r="A82" s="40" t="s">
        <v>199</v>
      </c>
      <c r="AA82" s="1" t="s">
        <v>63</v>
      </c>
      <c r="AE82" s="1" t="s">
        <v>131</v>
      </c>
    </row>
    <row r="83" spans="1:31" ht="13.5">
      <c r="A83" s="40" t="s">
        <v>204</v>
      </c>
      <c r="AA83" s="1" t="s">
        <v>66</v>
      </c>
      <c r="AE83" s="1" t="s">
        <v>132</v>
      </c>
    </row>
    <row r="84" spans="1:31">
      <c r="A84" s="1" t="s">
        <v>263</v>
      </c>
      <c r="AA84" s="1" t="s">
        <v>67</v>
      </c>
      <c r="AE84" s="1" t="s">
        <v>133</v>
      </c>
    </row>
    <row r="85" spans="1:31">
      <c r="A85" s="1" t="s">
        <v>203</v>
      </c>
      <c r="AA85" s="1" t="s">
        <v>68</v>
      </c>
      <c r="AE85" s="1" t="s">
        <v>134</v>
      </c>
    </row>
    <row r="86" spans="1:31" ht="13.5">
      <c r="A86" s="40" t="s">
        <v>200</v>
      </c>
      <c r="AA86" s="1" t="s">
        <v>64</v>
      </c>
      <c r="AE86" s="1" t="s">
        <v>135</v>
      </c>
    </row>
    <row r="87" spans="1:31" ht="13.5">
      <c r="A87" s="40" t="s">
        <v>205</v>
      </c>
      <c r="AA87" s="1" t="s">
        <v>65</v>
      </c>
      <c r="AE87" s="1" t="s">
        <v>136</v>
      </c>
    </row>
    <row r="88" spans="1:31" ht="13.5">
      <c r="A88" s="40" t="s">
        <v>202</v>
      </c>
      <c r="AA88" s="1" t="s">
        <v>69</v>
      </c>
      <c r="AE88" s="1" t="s">
        <v>137</v>
      </c>
    </row>
    <row r="89" spans="1:31" ht="13.5">
      <c r="A89" s="40" t="s">
        <v>206</v>
      </c>
      <c r="AA89" s="1" t="s">
        <v>70</v>
      </c>
      <c r="AE89" s="1" t="s">
        <v>138</v>
      </c>
    </row>
    <row r="90" spans="1:31" ht="13.5">
      <c r="A90" s="40" t="s">
        <v>207</v>
      </c>
      <c r="AA90" s="1" t="s">
        <v>71</v>
      </c>
      <c r="AE90" s="1" t="s">
        <v>139</v>
      </c>
    </row>
    <row r="91" spans="1:31" ht="13.5">
      <c r="A91" s="40" t="s">
        <v>201</v>
      </c>
      <c r="AA91" s="1" t="s">
        <v>72</v>
      </c>
      <c r="AE91" s="1" t="s">
        <v>140</v>
      </c>
    </row>
    <row r="92" spans="1:31">
      <c r="AA92" s="1" t="s">
        <v>73</v>
      </c>
      <c r="AE92" s="1" t="s">
        <v>141</v>
      </c>
    </row>
    <row r="93" spans="1:31">
      <c r="AA93" s="1" t="s">
        <v>74</v>
      </c>
      <c r="AE93" s="1" t="s">
        <v>142</v>
      </c>
    </row>
    <row r="94" spans="1:31">
      <c r="AA94" s="1" t="s">
        <v>75</v>
      </c>
      <c r="AE94" s="1" t="s">
        <v>143</v>
      </c>
    </row>
    <row r="95" spans="1:31">
      <c r="AA95" s="1" t="s">
        <v>76</v>
      </c>
      <c r="AE95" s="1" t="s">
        <v>144</v>
      </c>
    </row>
    <row r="96" spans="1:31">
      <c r="AA96" s="1" t="s">
        <v>77</v>
      </c>
      <c r="AE96" s="1" t="s">
        <v>145</v>
      </c>
    </row>
    <row r="97" spans="27:31">
      <c r="AA97" s="1" t="s">
        <v>78</v>
      </c>
      <c r="AE97" s="1" t="s">
        <v>146</v>
      </c>
    </row>
    <row r="98" spans="27:31">
      <c r="AA98" s="1" t="s">
        <v>79</v>
      </c>
      <c r="AE98" s="1" t="s">
        <v>147</v>
      </c>
    </row>
    <row r="99" spans="27:31">
      <c r="AA99" s="1" t="s">
        <v>80</v>
      </c>
      <c r="AE99" s="1" t="s">
        <v>148</v>
      </c>
    </row>
    <row r="100" spans="27:31">
      <c r="AA100" s="1" t="s">
        <v>81</v>
      </c>
      <c r="AE100" s="1" t="s">
        <v>149</v>
      </c>
    </row>
    <row r="101" spans="27:31">
      <c r="AA101" s="1" t="s">
        <v>82</v>
      </c>
      <c r="AE101" s="1" t="s">
        <v>150</v>
      </c>
    </row>
    <row r="102" spans="27:31">
      <c r="AA102" s="1" t="s">
        <v>83</v>
      </c>
      <c r="AE102" s="1" t="s">
        <v>151</v>
      </c>
    </row>
    <row r="103" spans="27:31">
      <c r="AA103" s="1" t="s">
        <v>84</v>
      </c>
      <c r="AE103" s="1" t="s">
        <v>152</v>
      </c>
    </row>
    <row r="104" spans="27:31">
      <c r="AA104" s="1" t="s">
        <v>85</v>
      </c>
      <c r="AE104" s="1" t="s">
        <v>153</v>
      </c>
    </row>
    <row r="105" spans="27:31">
      <c r="AA105" s="1" t="s">
        <v>86</v>
      </c>
      <c r="AE105" s="1" t="s">
        <v>154</v>
      </c>
    </row>
    <row r="106" spans="27:31">
      <c r="AA106" s="1" t="s">
        <v>87</v>
      </c>
      <c r="AE106" s="1" t="s">
        <v>155</v>
      </c>
    </row>
    <row r="107" spans="27:31">
      <c r="AA107" s="1" t="s">
        <v>88</v>
      </c>
      <c r="AE107" s="1" t="s">
        <v>156</v>
      </c>
    </row>
    <row r="108" spans="27:31">
      <c r="AA108" s="1" t="s">
        <v>89</v>
      </c>
      <c r="AE108" s="1" t="s">
        <v>157</v>
      </c>
    </row>
    <row r="109" spans="27:31">
      <c r="AA109" s="1" t="s">
        <v>90</v>
      </c>
      <c r="AE109" s="1" t="s">
        <v>158</v>
      </c>
    </row>
    <row r="110" spans="27:31">
      <c r="AA110" s="1" t="s">
        <v>91</v>
      </c>
      <c r="AE110" s="1" t="s">
        <v>159</v>
      </c>
    </row>
    <row r="111" spans="27:31">
      <c r="AA111" s="1" t="s">
        <v>92</v>
      </c>
      <c r="AE111" s="1" t="s">
        <v>160</v>
      </c>
    </row>
    <row r="112" spans="27:31">
      <c r="AA112" s="1" t="s">
        <v>93</v>
      </c>
      <c r="AE112" s="1" t="s">
        <v>161</v>
      </c>
    </row>
    <row r="113" spans="27:31">
      <c r="AA113" s="1" t="s">
        <v>94</v>
      </c>
      <c r="AE113" s="1" t="s">
        <v>162</v>
      </c>
    </row>
    <row r="114" spans="27:31">
      <c r="AA114" s="1" t="s">
        <v>95</v>
      </c>
      <c r="AE114" s="1" t="s">
        <v>163</v>
      </c>
    </row>
  </sheetData>
  <mergeCells count="40">
    <mergeCell ref="AJ21:AK21"/>
    <mergeCell ref="AJ33:AK33"/>
    <mergeCell ref="K25:AE25"/>
    <mergeCell ref="K26:AE26"/>
    <mergeCell ref="K20:AE20"/>
    <mergeCell ref="A1:AE1"/>
    <mergeCell ref="A2:AE2"/>
    <mergeCell ref="A38:AE38"/>
    <mergeCell ref="A39:AE39"/>
    <mergeCell ref="A40:AE40"/>
    <mergeCell ref="K29:AE29"/>
    <mergeCell ref="K12:AE12"/>
    <mergeCell ref="K8:AE8"/>
    <mergeCell ref="AA13:AD13"/>
    <mergeCell ref="W13:Z13"/>
    <mergeCell ref="L13:N13"/>
    <mergeCell ref="T13:V13"/>
    <mergeCell ref="K15:M15"/>
    <mergeCell ref="K17:AE17"/>
    <mergeCell ref="K14:AE14"/>
    <mergeCell ref="O13:S13"/>
    <mergeCell ref="K16:AE16"/>
    <mergeCell ref="K3:AE3"/>
    <mergeCell ref="S11:V11"/>
    <mergeCell ref="Z11:AD11"/>
    <mergeCell ref="K5:AE5"/>
    <mergeCell ref="K7:AE7"/>
    <mergeCell ref="K6:M6"/>
    <mergeCell ref="K4:AE4"/>
    <mergeCell ref="P11:R11"/>
    <mergeCell ref="L11:O11"/>
    <mergeCell ref="W11:Y11"/>
    <mergeCell ref="AJ34:AK34"/>
    <mergeCell ref="AL34:AM34"/>
    <mergeCell ref="E37:AE37"/>
    <mergeCell ref="K22:AE22"/>
    <mergeCell ref="K28:AE28"/>
    <mergeCell ref="K30:AE30"/>
    <mergeCell ref="K31:AE32"/>
    <mergeCell ref="K35:AE36"/>
  </mergeCells>
  <phoneticPr fontId="2"/>
  <dataValidations count="4">
    <dataValidation type="list" allowBlank="1" showInputMessage="1" showErrorMessage="1" sqref="L11:O11 L13:N13" xr:uid="{4B3DC85F-945F-49A8-863D-C643B2E49A40}">
      <formula1>"一級,二級,木造"</formula1>
    </dataValidation>
    <dataValidation type="list" allowBlank="1" showInputMessage="1" showErrorMessage="1" sqref="S11:V11" xr:uid="{DF9D5736-3194-4A37-AF8F-98AA9ECC7880}">
      <formula1>$AA$67:$AA$114</formula1>
    </dataValidation>
    <dataValidation type="list" allowBlank="1" showInputMessage="1" showErrorMessage="1" sqref="T13:V13" xr:uid="{B9A35D56-678F-4F25-AA6F-E21D6786AA79}">
      <formula1>$AA$68:$AA$114</formula1>
    </dataValidation>
    <dataValidation imeMode="fullKatakana" allowBlank="1" showInputMessage="1" showErrorMessage="1" sqref="K29:AE29 K26:AE26 K4:AE4" xr:uid="{00000000-0002-0000-0800-000000000000}"/>
  </dataValidations>
  <pageMargins left="0.59055118110236227" right="0.31496062992125984" top="0.39370078740157483" bottom="0.19685039370078741" header="0.39370078740157483" footer="0"/>
  <pageSetup paperSize="9" orientation="portrait" blackAndWhite="1"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AD44"/>
  <sheetViews>
    <sheetView view="pageBreakPreview" zoomScaleNormal="100" zoomScaleSheetLayoutView="100" workbookViewId="0">
      <selection activeCell="AH37" sqref="AH37"/>
    </sheetView>
  </sheetViews>
  <sheetFormatPr defaultRowHeight="12"/>
  <cols>
    <col min="1" max="6" width="3" style="4" customWidth="1"/>
    <col min="7" max="7" width="3.125" style="4" customWidth="1"/>
    <col min="8" max="30" width="3" style="4" customWidth="1"/>
    <col min="31" max="31" width="4.625" style="4" customWidth="1"/>
    <col min="32" max="16384" width="9" style="4"/>
  </cols>
  <sheetData>
    <row r="1" spans="1:30" ht="17.100000000000001" customHeight="1">
      <c r="A1" s="542" t="s">
        <v>5</v>
      </c>
      <c r="B1" s="542"/>
      <c r="C1" s="542"/>
      <c r="D1" s="542"/>
      <c r="E1" s="561"/>
      <c r="F1" s="561"/>
      <c r="G1" s="561"/>
      <c r="H1" s="561"/>
      <c r="I1" s="561"/>
      <c r="J1" s="561"/>
      <c r="K1" s="561"/>
      <c r="L1" s="561"/>
      <c r="M1" s="561"/>
      <c r="N1" s="561"/>
      <c r="O1" s="561"/>
      <c r="P1" s="561"/>
      <c r="Q1" s="561"/>
      <c r="R1" s="561"/>
      <c r="S1" s="561"/>
      <c r="T1" s="561"/>
      <c r="U1" s="561"/>
      <c r="V1" s="561"/>
      <c r="W1" s="561"/>
      <c r="X1" s="561"/>
      <c r="Y1" s="561"/>
      <c r="Z1" s="561"/>
      <c r="AA1" s="561"/>
      <c r="AB1" s="561"/>
      <c r="AC1" s="561"/>
      <c r="AD1" s="561"/>
    </row>
    <row r="2" spans="1:30" ht="17.100000000000001" customHeight="1">
      <c r="A2" s="552"/>
      <c r="B2" s="552"/>
      <c r="C2" s="552"/>
      <c r="D2" s="552"/>
      <c r="E2" s="561"/>
      <c r="F2" s="561"/>
      <c r="G2" s="561"/>
      <c r="H2" s="561"/>
      <c r="I2" s="561"/>
      <c r="J2" s="561"/>
      <c r="K2" s="561"/>
      <c r="L2" s="561"/>
      <c r="M2" s="561"/>
      <c r="N2" s="561"/>
      <c r="O2" s="561"/>
      <c r="P2" s="561"/>
      <c r="Q2" s="561"/>
      <c r="R2" s="561"/>
      <c r="S2" s="561"/>
      <c r="T2" s="561"/>
      <c r="U2" s="561"/>
      <c r="V2" s="561"/>
      <c r="W2" s="561"/>
      <c r="X2" s="561"/>
      <c r="Y2" s="561"/>
      <c r="Z2" s="561"/>
      <c r="AA2" s="561"/>
      <c r="AB2" s="561"/>
      <c r="AC2" s="561"/>
      <c r="AD2" s="561"/>
    </row>
    <row r="3" spans="1:30" s="3" customFormat="1" ht="17.100000000000001" customHeight="1">
      <c r="A3" s="12" t="s">
        <v>343</v>
      </c>
      <c r="B3" s="12"/>
      <c r="C3" s="12"/>
      <c r="D3" s="12"/>
      <c r="E3" s="12"/>
      <c r="F3" s="12"/>
      <c r="G3" s="12"/>
      <c r="H3" s="599"/>
      <c r="I3" s="599"/>
      <c r="J3" s="599"/>
      <c r="K3" s="599"/>
      <c r="L3" s="599"/>
      <c r="M3" s="599"/>
      <c r="N3" s="599"/>
      <c r="O3" s="599"/>
      <c r="P3" s="599"/>
      <c r="Q3" s="599"/>
      <c r="R3" s="599"/>
      <c r="S3" s="599"/>
      <c r="T3" s="599"/>
      <c r="U3" s="599"/>
      <c r="V3" s="599"/>
      <c r="W3" s="599"/>
      <c r="X3" s="599"/>
      <c r="Y3" s="599"/>
      <c r="Z3" s="599"/>
      <c r="AA3" s="599"/>
      <c r="AB3" s="599"/>
      <c r="AC3" s="599"/>
      <c r="AD3" s="599"/>
    </row>
    <row r="4" spans="1:30" s="3" customFormat="1" ht="17.100000000000001" customHeight="1">
      <c r="A4" s="7" t="s">
        <v>6</v>
      </c>
      <c r="B4" s="7"/>
      <c r="C4" s="7"/>
      <c r="D4" s="7"/>
      <c r="E4" s="7"/>
      <c r="F4" s="7"/>
      <c r="G4" s="7"/>
      <c r="H4" s="578"/>
      <c r="I4" s="578"/>
      <c r="J4" s="578"/>
      <c r="K4" s="578"/>
      <c r="L4" s="578"/>
      <c r="M4" s="578"/>
      <c r="N4" s="578"/>
      <c r="O4" s="578"/>
      <c r="P4" s="578"/>
      <c r="Q4" s="578"/>
      <c r="R4" s="578"/>
      <c r="S4" s="578"/>
      <c r="T4" s="578"/>
      <c r="U4" s="578"/>
      <c r="V4" s="578"/>
      <c r="W4" s="578"/>
      <c r="X4" s="578"/>
      <c r="Y4" s="578"/>
      <c r="Z4" s="578"/>
      <c r="AA4" s="578"/>
      <c r="AB4" s="578"/>
      <c r="AC4" s="578"/>
      <c r="AD4" s="578"/>
    </row>
    <row r="5" spans="1:30" s="3" customFormat="1" ht="17.100000000000001" customHeight="1">
      <c r="A5" s="7" t="s">
        <v>7</v>
      </c>
      <c r="B5" s="7"/>
      <c r="C5" s="7"/>
      <c r="D5" s="7"/>
      <c r="E5" s="7"/>
      <c r="F5" s="7"/>
      <c r="G5" s="7"/>
      <c r="H5" s="578"/>
      <c r="I5" s="578"/>
      <c r="J5" s="578"/>
      <c r="K5" s="578"/>
      <c r="L5" s="578"/>
      <c r="M5" s="578"/>
      <c r="N5" s="578"/>
      <c r="O5" s="578"/>
      <c r="P5" s="578"/>
      <c r="Q5" s="578"/>
      <c r="R5" s="578"/>
      <c r="S5" s="578"/>
      <c r="T5" s="578"/>
      <c r="U5" s="578"/>
      <c r="V5" s="578"/>
      <c r="W5" s="578"/>
      <c r="X5" s="578"/>
      <c r="Y5" s="578"/>
      <c r="Z5" s="578"/>
      <c r="AA5" s="578"/>
      <c r="AB5" s="578"/>
      <c r="AC5" s="578"/>
      <c r="AD5" s="578"/>
    </row>
    <row r="6" spans="1:30" s="3" customFormat="1" ht="17.100000000000001" customHeight="1">
      <c r="A6" s="7" t="s">
        <v>8</v>
      </c>
      <c r="B6" s="7"/>
      <c r="C6" s="7"/>
      <c r="D6" s="7"/>
      <c r="E6" s="7"/>
      <c r="F6" s="7"/>
      <c r="G6" s="7"/>
      <c r="H6" s="586"/>
      <c r="I6" s="586"/>
      <c r="J6" s="586"/>
      <c r="K6" s="8"/>
      <c r="L6" s="9"/>
      <c r="M6" s="9"/>
      <c r="N6" s="9"/>
      <c r="O6" s="7"/>
      <c r="P6" s="7"/>
      <c r="Q6" s="7"/>
      <c r="R6" s="7"/>
      <c r="S6" s="7"/>
      <c r="T6" s="7"/>
      <c r="U6" s="7"/>
      <c r="V6" s="7"/>
      <c r="W6" s="7"/>
      <c r="X6" s="7"/>
      <c r="Y6" s="7"/>
      <c r="Z6" s="7"/>
      <c r="AA6" s="7"/>
      <c r="AB6" s="7"/>
      <c r="AC6" s="7"/>
      <c r="AD6" s="7"/>
    </row>
    <row r="7" spans="1:30" s="3" customFormat="1" ht="17.100000000000001" customHeight="1">
      <c r="A7" s="7" t="s">
        <v>17</v>
      </c>
      <c r="B7" s="7"/>
      <c r="C7" s="7"/>
      <c r="D7" s="7"/>
      <c r="E7" s="7"/>
      <c r="F7" s="7"/>
      <c r="G7" s="7"/>
      <c r="H7" s="585"/>
      <c r="I7" s="585"/>
      <c r="J7" s="585"/>
      <c r="K7" s="585"/>
      <c r="L7" s="585"/>
      <c r="M7" s="585"/>
      <c r="N7" s="585"/>
      <c r="O7" s="585"/>
      <c r="P7" s="585"/>
      <c r="Q7" s="585"/>
      <c r="R7" s="585"/>
      <c r="S7" s="585"/>
      <c r="T7" s="585"/>
      <c r="U7" s="585"/>
      <c r="V7" s="585"/>
      <c r="W7" s="585"/>
      <c r="X7" s="585"/>
      <c r="Y7" s="585"/>
      <c r="Z7" s="585"/>
      <c r="AA7" s="585"/>
      <c r="AB7" s="585"/>
      <c r="AC7" s="585"/>
      <c r="AD7" s="585"/>
    </row>
    <row r="8" spans="1:30" s="3" customFormat="1" ht="17.100000000000001" customHeight="1">
      <c r="A8" s="7" t="s">
        <v>9</v>
      </c>
      <c r="B8" s="7"/>
      <c r="C8" s="7"/>
      <c r="D8" s="7"/>
      <c r="E8" s="7"/>
      <c r="F8" s="7"/>
      <c r="G8" s="7"/>
      <c r="H8" s="595"/>
      <c r="I8" s="595"/>
      <c r="J8" s="595"/>
      <c r="K8" s="595"/>
      <c r="L8" s="595"/>
      <c r="M8" s="595"/>
      <c r="N8" s="595"/>
      <c r="O8" s="595"/>
      <c r="P8" s="595"/>
      <c r="Q8" s="595"/>
      <c r="R8" s="595"/>
      <c r="S8" s="595"/>
      <c r="T8" s="595"/>
      <c r="U8" s="595"/>
      <c r="V8" s="595"/>
      <c r="W8" s="595"/>
      <c r="X8" s="595"/>
      <c r="Y8" s="595"/>
      <c r="Z8" s="595"/>
      <c r="AA8" s="595"/>
      <c r="AB8" s="595"/>
      <c r="AC8" s="595"/>
      <c r="AD8" s="595"/>
    </row>
    <row r="9" spans="1:30" s="3" customFormat="1" ht="17.100000000000001" customHeight="1">
      <c r="A9" s="7"/>
      <c r="B9" s="7"/>
      <c r="C9" s="7"/>
      <c r="D9" s="7"/>
      <c r="E9" s="7"/>
      <c r="F9" s="7"/>
      <c r="G9" s="7"/>
      <c r="H9" s="10"/>
      <c r="I9" s="10"/>
      <c r="J9" s="10"/>
      <c r="K9" s="10"/>
      <c r="L9" s="10"/>
      <c r="M9" s="10"/>
      <c r="N9" s="10"/>
      <c r="O9" s="10"/>
      <c r="P9" s="10"/>
      <c r="Q9" s="10"/>
      <c r="R9" s="10"/>
      <c r="S9" s="11"/>
      <c r="T9" s="11"/>
      <c r="U9" s="11"/>
      <c r="V9" s="11"/>
      <c r="W9" s="11"/>
      <c r="X9" s="11"/>
      <c r="Y9" s="11"/>
      <c r="Z9" s="11"/>
      <c r="AA9" s="11"/>
      <c r="AB9" s="11"/>
      <c r="AC9" s="11"/>
      <c r="AD9" s="11"/>
    </row>
    <row r="10" spans="1:30" s="3" customFormat="1" ht="17.100000000000001" customHeight="1">
      <c r="A10" s="12" t="s">
        <v>343</v>
      </c>
      <c r="B10" s="12"/>
      <c r="C10" s="12"/>
      <c r="D10" s="12"/>
      <c r="E10" s="12"/>
      <c r="F10" s="12"/>
      <c r="G10" s="12"/>
      <c r="H10" s="599"/>
      <c r="I10" s="599"/>
      <c r="J10" s="599"/>
      <c r="K10" s="599"/>
      <c r="L10" s="599"/>
      <c r="M10" s="599"/>
      <c r="N10" s="599"/>
      <c r="O10" s="599"/>
      <c r="P10" s="599"/>
      <c r="Q10" s="599"/>
      <c r="R10" s="599"/>
      <c r="S10" s="599"/>
      <c r="T10" s="599"/>
      <c r="U10" s="599"/>
      <c r="V10" s="599"/>
      <c r="W10" s="599"/>
      <c r="X10" s="599"/>
      <c r="Y10" s="599"/>
      <c r="Z10" s="599"/>
      <c r="AA10" s="599"/>
      <c r="AB10" s="599"/>
      <c r="AC10" s="599"/>
      <c r="AD10" s="599"/>
    </row>
    <row r="11" spans="1:30" s="3" customFormat="1" ht="17.100000000000001" customHeight="1">
      <c r="A11" s="7" t="s">
        <v>6</v>
      </c>
      <c r="B11" s="7"/>
      <c r="C11" s="7"/>
      <c r="D11" s="7"/>
      <c r="E11" s="7"/>
      <c r="F11" s="7"/>
      <c r="G11" s="7"/>
      <c r="H11" s="578"/>
      <c r="I11" s="578"/>
      <c r="J11" s="578"/>
      <c r="K11" s="578"/>
      <c r="L11" s="578"/>
      <c r="M11" s="578"/>
      <c r="N11" s="578"/>
      <c r="O11" s="578"/>
      <c r="P11" s="578"/>
      <c r="Q11" s="578"/>
      <c r="R11" s="578"/>
      <c r="S11" s="578"/>
      <c r="T11" s="578"/>
      <c r="U11" s="578"/>
      <c r="V11" s="578"/>
      <c r="W11" s="578"/>
      <c r="X11" s="578"/>
      <c r="Y11" s="578"/>
      <c r="Z11" s="578"/>
      <c r="AA11" s="578"/>
      <c r="AB11" s="578"/>
      <c r="AC11" s="578"/>
      <c r="AD11" s="578"/>
    </row>
    <row r="12" spans="1:30" s="3" customFormat="1" ht="17.100000000000001" customHeight="1">
      <c r="A12" s="7" t="s">
        <v>7</v>
      </c>
      <c r="B12" s="7"/>
      <c r="C12" s="7"/>
      <c r="D12" s="7"/>
      <c r="E12" s="7"/>
      <c r="F12" s="7"/>
      <c r="G12" s="7"/>
      <c r="H12" s="578"/>
      <c r="I12" s="578"/>
      <c r="J12" s="578"/>
      <c r="K12" s="578"/>
      <c r="L12" s="578"/>
      <c r="M12" s="578"/>
      <c r="N12" s="578"/>
      <c r="O12" s="578"/>
      <c r="P12" s="578"/>
      <c r="Q12" s="578"/>
      <c r="R12" s="578"/>
      <c r="S12" s="578"/>
      <c r="T12" s="578"/>
      <c r="U12" s="578"/>
      <c r="V12" s="578"/>
      <c r="W12" s="578"/>
      <c r="X12" s="578"/>
      <c r="Y12" s="578"/>
      <c r="Z12" s="578"/>
      <c r="AA12" s="578"/>
      <c r="AB12" s="578"/>
      <c r="AC12" s="578"/>
      <c r="AD12" s="578"/>
    </row>
    <row r="13" spans="1:30" s="3" customFormat="1" ht="17.100000000000001" customHeight="1">
      <c r="A13" s="7" t="s">
        <v>8</v>
      </c>
      <c r="B13" s="7"/>
      <c r="C13" s="7"/>
      <c r="D13" s="7"/>
      <c r="E13" s="7"/>
      <c r="F13" s="7"/>
      <c r="G13" s="7"/>
      <c r="H13" s="586"/>
      <c r="I13" s="586"/>
      <c r="J13" s="586"/>
      <c r="K13" s="8"/>
      <c r="L13" s="9"/>
      <c r="M13" s="9"/>
      <c r="N13" s="9"/>
      <c r="O13" s="7"/>
      <c r="P13" s="7"/>
      <c r="Q13" s="7"/>
      <c r="R13" s="7"/>
      <c r="S13" s="7"/>
      <c r="T13" s="7"/>
      <c r="U13" s="7"/>
      <c r="V13" s="7"/>
      <c r="W13" s="7"/>
      <c r="X13" s="7"/>
      <c r="Y13" s="7"/>
      <c r="Z13" s="7"/>
      <c r="AA13" s="7"/>
      <c r="AB13" s="7"/>
      <c r="AC13" s="7"/>
      <c r="AD13" s="7"/>
    </row>
    <row r="14" spans="1:30" s="3" customFormat="1" ht="17.100000000000001" customHeight="1">
      <c r="A14" s="7" t="s">
        <v>17</v>
      </c>
      <c r="B14" s="7"/>
      <c r="C14" s="7"/>
      <c r="D14" s="7"/>
      <c r="E14" s="7"/>
      <c r="F14" s="7"/>
      <c r="G14" s="7"/>
      <c r="H14" s="585"/>
      <c r="I14" s="585"/>
      <c r="J14" s="585"/>
      <c r="K14" s="585"/>
      <c r="L14" s="585"/>
      <c r="M14" s="585"/>
      <c r="N14" s="585"/>
      <c r="O14" s="585"/>
      <c r="P14" s="585"/>
      <c r="Q14" s="585"/>
      <c r="R14" s="585"/>
      <c r="S14" s="585"/>
      <c r="T14" s="585"/>
      <c r="U14" s="585"/>
      <c r="V14" s="585"/>
      <c r="W14" s="585"/>
      <c r="X14" s="585"/>
      <c r="Y14" s="585"/>
      <c r="Z14" s="585"/>
      <c r="AA14" s="585"/>
      <c r="AB14" s="585"/>
      <c r="AC14" s="585"/>
      <c r="AD14" s="585"/>
    </row>
    <row r="15" spans="1:30" s="3" customFormat="1" ht="17.100000000000001" customHeight="1">
      <c r="A15" s="7" t="s">
        <v>9</v>
      </c>
      <c r="B15" s="7"/>
      <c r="C15" s="7"/>
      <c r="D15" s="7"/>
      <c r="E15" s="7"/>
      <c r="F15" s="7"/>
      <c r="G15" s="7"/>
      <c r="H15" s="595"/>
      <c r="I15" s="595"/>
      <c r="J15" s="595"/>
      <c r="K15" s="595"/>
      <c r="L15" s="595"/>
      <c r="M15" s="595"/>
      <c r="N15" s="595"/>
      <c r="O15" s="595"/>
      <c r="P15" s="595"/>
      <c r="Q15" s="595"/>
      <c r="R15" s="595"/>
      <c r="S15" s="595"/>
      <c r="T15" s="595"/>
      <c r="U15" s="595"/>
      <c r="V15" s="595"/>
      <c r="W15" s="595"/>
      <c r="X15" s="595"/>
      <c r="Y15" s="595"/>
      <c r="Z15" s="595"/>
      <c r="AA15" s="595"/>
      <c r="AB15" s="595"/>
      <c r="AC15" s="595"/>
      <c r="AD15" s="595"/>
    </row>
    <row r="16" spans="1:30" s="3" customFormat="1" ht="17.100000000000001" customHeight="1">
      <c r="A16" s="7"/>
      <c r="B16" s="7"/>
      <c r="C16" s="7"/>
      <c r="D16" s="7"/>
      <c r="E16" s="7"/>
      <c r="F16" s="7"/>
      <c r="G16" s="7"/>
      <c r="H16" s="10"/>
      <c r="I16" s="10"/>
      <c r="J16" s="10"/>
      <c r="K16" s="10"/>
      <c r="L16" s="10"/>
      <c r="M16" s="10"/>
      <c r="N16" s="10"/>
      <c r="O16" s="10"/>
      <c r="P16" s="10"/>
      <c r="Q16" s="10"/>
      <c r="R16" s="10"/>
      <c r="S16" s="11"/>
      <c r="T16" s="11"/>
      <c r="U16" s="11"/>
      <c r="V16" s="11"/>
      <c r="W16" s="11"/>
      <c r="X16" s="11"/>
      <c r="Y16" s="11"/>
      <c r="Z16" s="11"/>
      <c r="AA16" s="11"/>
      <c r="AB16" s="11"/>
      <c r="AC16" s="11"/>
      <c r="AD16" s="11"/>
    </row>
    <row r="17" spans="1:30" s="3" customFormat="1" ht="17.100000000000001" customHeight="1">
      <c r="A17" s="12" t="s">
        <v>343</v>
      </c>
      <c r="B17" s="12"/>
      <c r="C17" s="12"/>
      <c r="D17" s="12"/>
      <c r="E17" s="12"/>
      <c r="F17" s="12"/>
      <c r="G17" s="12"/>
      <c r="H17" s="599"/>
      <c r="I17" s="599"/>
      <c r="J17" s="599"/>
      <c r="K17" s="599"/>
      <c r="L17" s="599"/>
      <c r="M17" s="599"/>
      <c r="N17" s="599"/>
      <c r="O17" s="599"/>
      <c r="P17" s="599"/>
      <c r="Q17" s="599"/>
      <c r="R17" s="599"/>
      <c r="S17" s="599"/>
      <c r="T17" s="599"/>
      <c r="U17" s="599"/>
      <c r="V17" s="599"/>
      <c r="W17" s="599"/>
      <c r="X17" s="599"/>
      <c r="Y17" s="599"/>
      <c r="Z17" s="599"/>
      <c r="AA17" s="599"/>
      <c r="AB17" s="599"/>
      <c r="AC17" s="599"/>
      <c r="AD17" s="599"/>
    </row>
    <row r="18" spans="1:30" s="3" customFormat="1" ht="17.100000000000001" customHeight="1">
      <c r="A18" s="7" t="s">
        <v>6</v>
      </c>
      <c r="B18" s="7"/>
      <c r="C18" s="7"/>
      <c r="D18" s="7"/>
      <c r="E18" s="7"/>
      <c r="F18" s="7"/>
      <c r="G18" s="7"/>
      <c r="H18" s="578"/>
      <c r="I18" s="578"/>
      <c r="J18" s="578"/>
      <c r="K18" s="578"/>
      <c r="L18" s="578"/>
      <c r="M18" s="578"/>
      <c r="N18" s="578"/>
      <c r="O18" s="578"/>
      <c r="P18" s="578"/>
      <c r="Q18" s="578"/>
      <c r="R18" s="578"/>
      <c r="S18" s="578"/>
      <c r="T18" s="578"/>
      <c r="U18" s="578"/>
      <c r="V18" s="578"/>
      <c r="W18" s="578"/>
      <c r="X18" s="578"/>
      <c r="Y18" s="578"/>
      <c r="Z18" s="578"/>
      <c r="AA18" s="578"/>
      <c r="AB18" s="578"/>
      <c r="AC18" s="578"/>
      <c r="AD18" s="578"/>
    </row>
    <row r="19" spans="1:30" s="3" customFormat="1" ht="17.100000000000001" customHeight="1">
      <c r="A19" s="7" t="s">
        <v>7</v>
      </c>
      <c r="B19" s="7"/>
      <c r="C19" s="7"/>
      <c r="D19" s="7"/>
      <c r="E19" s="7"/>
      <c r="F19" s="7"/>
      <c r="G19" s="7"/>
      <c r="H19" s="578"/>
      <c r="I19" s="578"/>
      <c r="J19" s="578"/>
      <c r="K19" s="578"/>
      <c r="L19" s="578"/>
      <c r="M19" s="578"/>
      <c r="N19" s="578"/>
      <c r="O19" s="578"/>
      <c r="P19" s="578"/>
      <c r="Q19" s="578"/>
      <c r="R19" s="578"/>
      <c r="S19" s="578"/>
      <c r="T19" s="578"/>
      <c r="U19" s="578"/>
      <c r="V19" s="578"/>
      <c r="W19" s="578"/>
      <c r="X19" s="578"/>
      <c r="Y19" s="578"/>
      <c r="Z19" s="578"/>
      <c r="AA19" s="578"/>
      <c r="AB19" s="578"/>
      <c r="AC19" s="578"/>
      <c r="AD19" s="578"/>
    </row>
    <row r="20" spans="1:30" s="3" customFormat="1" ht="17.100000000000001" customHeight="1">
      <c r="A20" s="7" t="s">
        <v>8</v>
      </c>
      <c r="B20" s="7"/>
      <c r="C20" s="7"/>
      <c r="D20" s="7"/>
      <c r="E20" s="7"/>
      <c r="F20" s="7"/>
      <c r="G20" s="7"/>
      <c r="H20" s="586"/>
      <c r="I20" s="586"/>
      <c r="J20" s="586"/>
      <c r="K20" s="8"/>
      <c r="L20" s="9"/>
      <c r="M20" s="9"/>
      <c r="N20" s="9"/>
      <c r="O20" s="7"/>
      <c r="P20" s="7"/>
      <c r="Q20" s="7"/>
      <c r="R20" s="7"/>
      <c r="S20" s="7"/>
      <c r="T20" s="7"/>
      <c r="U20" s="7"/>
      <c r="V20" s="7"/>
      <c r="W20" s="7"/>
      <c r="X20" s="7"/>
      <c r="Y20" s="7"/>
      <c r="Z20" s="7"/>
      <c r="AA20" s="7"/>
      <c r="AB20" s="7"/>
      <c r="AC20" s="7"/>
      <c r="AD20" s="7"/>
    </row>
    <row r="21" spans="1:30" s="3" customFormat="1" ht="17.100000000000001" customHeight="1">
      <c r="A21" s="7" t="s">
        <v>17</v>
      </c>
      <c r="B21" s="7"/>
      <c r="C21" s="7"/>
      <c r="D21" s="7"/>
      <c r="E21" s="7"/>
      <c r="F21" s="7"/>
      <c r="G21" s="7"/>
      <c r="H21" s="585"/>
      <c r="I21" s="585"/>
      <c r="J21" s="585"/>
      <c r="K21" s="585"/>
      <c r="L21" s="585"/>
      <c r="M21" s="585"/>
      <c r="N21" s="585"/>
      <c r="O21" s="585"/>
      <c r="P21" s="585"/>
      <c r="Q21" s="585"/>
      <c r="R21" s="585"/>
      <c r="S21" s="585"/>
      <c r="T21" s="585"/>
      <c r="U21" s="585"/>
      <c r="V21" s="585"/>
      <c r="W21" s="585"/>
      <c r="X21" s="585"/>
      <c r="Y21" s="585"/>
      <c r="Z21" s="585"/>
      <c r="AA21" s="585"/>
      <c r="AB21" s="585"/>
      <c r="AC21" s="585"/>
      <c r="AD21" s="585"/>
    </row>
    <row r="22" spans="1:30" s="3" customFormat="1" ht="17.100000000000001" customHeight="1">
      <c r="A22" s="7" t="s">
        <v>9</v>
      </c>
      <c r="B22" s="7"/>
      <c r="C22" s="7"/>
      <c r="D22" s="7"/>
      <c r="E22" s="7"/>
      <c r="F22" s="7"/>
      <c r="G22" s="7"/>
      <c r="H22" s="595"/>
      <c r="I22" s="595"/>
      <c r="J22" s="595"/>
      <c r="K22" s="595"/>
      <c r="L22" s="595"/>
      <c r="M22" s="595"/>
      <c r="N22" s="595"/>
      <c r="O22" s="595"/>
      <c r="P22" s="595"/>
      <c r="Q22" s="595"/>
      <c r="R22" s="595"/>
      <c r="S22" s="595"/>
      <c r="T22" s="595"/>
      <c r="U22" s="595"/>
      <c r="V22" s="595"/>
      <c r="W22" s="595"/>
      <c r="X22" s="595"/>
      <c r="Y22" s="595"/>
      <c r="Z22" s="595"/>
      <c r="AA22" s="595"/>
      <c r="AB22" s="595"/>
      <c r="AC22" s="595"/>
      <c r="AD22" s="595"/>
    </row>
    <row r="23" spans="1:30" s="3" customFormat="1" ht="17.100000000000001" customHeight="1">
      <c r="A23" s="7"/>
      <c r="B23" s="7"/>
      <c r="C23" s="7"/>
      <c r="D23" s="7"/>
      <c r="E23" s="7"/>
      <c r="F23" s="7"/>
      <c r="G23" s="7"/>
      <c r="H23" s="10"/>
      <c r="I23" s="10"/>
      <c r="J23" s="10"/>
      <c r="K23" s="10"/>
      <c r="L23" s="10"/>
      <c r="M23" s="10"/>
      <c r="N23" s="10"/>
      <c r="O23" s="10"/>
      <c r="P23" s="10"/>
      <c r="Q23" s="10"/>
      <c r="R23" s="10"/>
      <c r="S23" s="11"/>
      <c r="T23" s="11"/>
      <c r="U23" s="11"/>
      <c r="V23" s="11"/>
      <c r="W23" s="11"/>
      <c r="X23" s="11"/>
      <c r="Y23" s="11"/>
      <c r="Z23" s="11"/>
      <c r="AA23" s="11"/>
      <c r="AB23" s="11"/>
      <c r="AC23" s="11"/>
      <c r="AD23" s="11"/>
    </row>
    <row r="24" spans="1:30" s="3" customFormat="1" ht="17.100000000000001" customHeight="1">
      <c r="A24" s="12" t="s">
        <v>343</v>
      </c>
      <c r="B24" s="12"/>
      <c r="C24" s="12"/>
      <c r="D24" s="12"/>
      <c r="E24" s="12"/>
      <c r="F24" s="12"/>
      <c r="G24" s="12"/>
      <c r="H24" s="599"/>
      <c r="I24" s="599"/>
      <c r="J24" s="599"/>
      <c r="K24" s="599"/>
      <c r="L24" s="599"/>
      <c r="M24" s="599"/>
      <c r="N24" s="599"/>
      <c r="O24" s="599"/>
      <c r="P24" s="599"/>
      <c r="Q24" s="599"/>
      <c r="R24" s="599"/>
      <c r="S24" s="599"/>
      <c r="T24" s="599"/>
      <c r="U24" s="599"/>
      <c r="V24" s="599"/>
      <c r="W24" s="599"/>
      <c r="X24" s="599"/>
      <c r="Y24" s="599"/>
      <c r="Z24" s="599"/>
      <c r="AA24" s="599"/>
      <c r="AB24" s="599"/>
      <c r="AC24" s="599"/>
      <c r="AD24" s="599"/>
    </row>
    <row r="25" spans="1:30" s="3" customFormat="1" ht="17.100000000000001" customHeight="1">
      <c r="A25" s="7" t="s">
        <v>6</v>
      </c>
      <c r="B25" s="7"/>
      <c r="C25" s="7"/>
      <c r="D25" s="7"/>
      <c r="E25" s="7"/>
      <c r="F25" s="7"/>
      <c r="G25" s="7"/>
      <c r="H25" s="578"/>
      <c r="I25" s="578"/>
      <c r="J25" s="578"/>
      <c r="K25" s="578"/>
      <c r="L25" s="578"/>
      <c r="M25" s="578"/>
      <c r="N25" s="578"/>
      <c r="O25" s="578"/>
      <c r="P25" s="578"/>
      <c r="Q25" s="578"/>
      <c r="R25" s="578"/>
      <c r="S25" s="578"/>
      <c r="T25" s="578"/>
      <c r="U25" s="578"/>
      <c r="V25" s="578"/>
      <c r="W25" s="578"/>
      <c r="X25" s="578"/>
      <c r="Y25" s="578"/>
      <c r="Z25" s="578"/>
      <c r="AA25" s="578"/>
      <c r="AB25" s="578"/>
      <c r="AC25" s="578"/>
      <c r="AD25" s="578"/>
    </row>
    <row r="26" spans="1:30" s="3" customFormat="1" ht="17.100000000000001" customHeight="1">
      <c r="A26" s="7" t="s">
        <v>7</v>
      </c>
      <c r="B26" s="7"/>
      <c r="C26" s="7"/>
      <c r="D26" s="7"/>
      <c r="E26" s="7"/>
      <c r="F26" s="7"/>
      <c r="G26" s="7"/>
      <c r="H26" s="578"/>
      <c r="I26" s="578"/>
      <c r="J26" s="578"/>
      <c r="K26" s="578"/>
      <c r="L26" s="578"/>
      <c r="M26" s="578"/>
      <c r="N26" s="578"/>
      <c r="O26" s="578"/>
      <c r="P26" s="578"/>
      <c r="Q26" s="578"/>
      <c r="R26" s="578"/>
      <c r="S26" s="578"/>
      <c r="T26" s="578"/>
      <c r="U26" s="578"/>
      <c r="V26" s="578"/>
      <c r="W26" s="578"/>
      <c r="X26" s="578"/>
      <c r="Y26" s="578"/>
      <c r="Z26" s="578"/>
      <c r="AA26" s="578"/>
      <c r="AB26" s="578"/>
      <c r="AC26" s="578"/>
      <c r="AD26" s="578"/>
    </row>
    <row r="27" spans="1:30" s="3" customFormat="1" ht="17.100000000000001" customHeight="1">
      <c r="A27" s="7" t="s">
        <v>8</v>
      </c>
      <c r="B27" s="7"/>
      <c r="C27" s="7"/>
      <c r="D27" s="7"/>
      <c r="E27" s="7"/>
      <c r="F27" s="7"/>
      <c r="G27" s="7"/>
      <c r="H27" s="586"/>
      <c r="I27" s="586"/>
      <c r="J27" s="586"/>
      <c r="K27" s="8"/>
      <c r="L27" s="9"/>
      <c r="M27" s="9"/>
      <c r="N27" s="9"/>
      <c r="O27" s="7"/>
      <c r="P27" s="7"/>
      <c r="Q27" s="7"/>
      <c r="R27" s="7"/>
      <c r="S27" s="7"/>
      <c r="T27" s="7"/>
      <c r="U27" s="7"/>
      <c r="V27" s="7"/>
      <c r="W27" s="7"/>
      <c r="X27" s="7"/>
      <c r="Y27" s="7"/>
      <c r="Z27" s="7"/>
      <c r="AA27" s="7"/>
      <c r="AB27" s="7"/>
      <c r="AC27" s="7"/>
      <c r="AD27" s="7"/>
    </row>
    <row r="28" spans="1:30" s="3" customFormat="1" ht="17.100000000000001" customHeight="1">
      <c r="A28" s="7" t="s">
        <v>17</v>
      </c>
      <c r="B28" s="7"/>
      <c r="C28" s="7"/>
      <c r="D28" s="7"/>
      <c r="E28" s="7"/>
      <c r="F28" s="7"/>
      <c r="G28" s="7"/>
      <c r="H28" s="585"/>
      <c r="I28" s="585"/>
      <c r="J28" s="585"/>
      <c r="K28" s="585"/>
      <c r="L28" s="585"/>
      <c r="M28" s="585"/>
      <c r="N28" s="585"/>
      <c r="O28" s="585"/>
      <c r="P28" s="585"/>
      <c r="Q28" s="585"/>
      <c r="R28" s="585"/>
      <c r="S28" s="585"/>
      <c r="T28" s="585"/>
      <c r="U28" s="585"/>
      <c r="V28" s="585"/>
      <c r="W28" s="585"/>
      <c r="X28" s="585"/>
      <c r="Y28" s="585"/>
      <c r="Z28" s="585"/>
      <c r="AA28" s="585"/>
      <c r="AB28" s="585"/>
      <c r="AC28" s="585"/>
      <c r="AD28" s="585"/>
    </row>
    <row r="29" spans="1:30" s="3" customFormat="1" ht="17.100000000000001" customHeight="1">
      <c r="A29" s="7" t="s">
        <v>9</v>
      </c>
      <c r="B29" s="7"/>
      <c r="C29" s="7"/>
      <c r="D29" s="7"/>
      <c r="E29" s="7"/>
      <c r="F29" s="7"/>
      <c r="G29" s="7"/>
      <c r="H29" s="595"/>
      <c r="I29" s="595"/>
      <c r="J29" s="595"/>
      <c r="K29" s="595"/>
      <c r="L29" s="595"/>
      <c r="M29" s="595"/>
      <c r="N29" s="595"/>
      <c r="O29" s="595"/>
      <c r="P29" s="595"/>
      <c r="Q29" s="595"/>
      <c r="R29" s="595"/>
      <c r="S29" s="595"/>
      <c r="T29" s="595"/>
      <c r="U29" s="595"/>
      <c r="V29" s="595"/>
      <c r="W29" s="595"/>
      <c r="X29" s="595"/>
      <c r="Y29" s="595"/>
      <c r="Z29" s="595"/>
      <c r="AA29" s="595"/>
      <c r="AB29" s="595"/>
      <c r="AC29" s="595"/>
      <c r="AD29" s="595"/>
    </row>
    <row r="30" spans="1:30" s="3" customFormat="1" ht="17.100000000000001" customHeight="1">
      <c r="A30" s="7"/>
      <c r="B30" s="7"/>
      <c r="C30" s="7"/>
      <c r="D30" s="7"/>
      <c r="E30" s="7"/>
      <c r="F30" s="7"/>
      <c r="G30" s="7"/>
      <c r="H30" s="10"/>
      <c r="I30" s="10"/>
      <c r="J30" s="10"/>
      <c r="K30" s="10"/>
      <c r="L30" s="10"/>
      <c r="M30" s="10"/>
      <c r="N30" s="10"/>
      <c r="O30" s="10"/>
      <c r="P30" s="10"/>
      <c r="Q30" s="10"/>
      <c r="R30" s="10"/>
      <c r="S30" s="11"/>
      <c r="T30" s="11"/>
      <c r="U30" s="11"/>
      <c r="V30" s="11"/>
      <c r="W30" s="11"/>
      <c r="X30" s="11"/>
      <c r="Y30" s="11"/>
      <c r="Z30" s="11"/>
      <c r="AA30" s="11"/>
      <c r="AB30" s="11"/>
      <c r="AC30" s="11"/>
      <c r="AD30" s="11"/>
    </row>
    <row r="31" spans="1:30" s="3" customFormat="1" ht="17.100000000000001" customHeight="1">
      <c r="A31" s="12" t="s">
        <v>343</v>
      </c>
      <c r="B31" s="12"/>
      <c r="C31" s="12"/>
      <c r="D31" s="12"/>
      <c r="E31" s="12"/>
      <c r="F31" s="12"/>
      <c r="G31" s="12"/>
      <c r="H31" s="599"/>
      <c r="I31" s="599"/>
      <c r="J31" s="599"/>
      <c r="K31" s="599"/>
      <c r="L31" s="599"/>
      <c r="M31" s="599"/>
      <c r="N31" s="599"/>
      <c r="O31" s="599"/>
      <c r="P31" s="599"/>
      <c r="Q31" s="599"/>
      <c r="R31" s="599"/>
      <c r="S31" s="599"/>
      <c r="T31" s="599"/>
      <c r="U31" s="599"/>
      <c r="V31" s="599"/>
      <c r="W31" s="599"/>
      <c r="X31" s="599"/>
      <c r="Y31" s="599"/>
      <c r="Z31" s="599"/>
      <c r="AA31" s="599"/>
      <c r="AB31" s="599"/>
      <c r="AC31" s="599"/>
      <c r="AD31" s="599"/>
    </row>
    <row r="32" spans="1:30" s="3" customFormat="1" ht="17.100000000000001" customHeight="1">
      <c r="A32" s="7" t="s">
        <v>6</v>
      </c>
      <c r="B32" s="7"/>
      <c r="C32" s="7"/>
      <c r="D32" s="7"/>
      <c r="E32" s="7"/>
      <c r="F32" s="7"/>
      <c r="G32" s="7"/>
      <c r="H32" s="578"/>
      <c r="I32" s="578"/>
      <c r="J32" s="578"/>
      <c r="K32" s="578"/>
      <c r="L32" s="578"/>
      <c r="M32" s="578"/>
      <c r="N32" s="578"/>
      <c r="O32" s="578"/>
      <c r="P32" s="578"/>
      <c r="Q32" s="578"/>
      <c r="R32" s="578"/>
      <c r="S32" s="578"/>
      <c r="T32" s="578"/>
      <c r="U32" s="578"/>
      <c r="V32" s="578"/>
      <c r="W32" s="578"/>
      <c r="X32" s="578"/>
      <c r="Y32" s="578"/>
      <c r="Z32" s="578"/>
      <c r="AA32" s="578"/>
      <c r="AB32" s="578"/>
      <c r="AC32" s="578"/>
      <c r="AD32" s="578"/>
    </row>
    <row r="33" spans="1:30" s="3" customFormat="1" ht="17.100000000000001" customHeight="1">
      <c r="A33" s="7" t="s">
        <v>7</v>
      </c>
      <c r="B33" s="7"/>
      <c r="C33" s="7"/>
      <c r="D33" s="7"/>
      <c r="E33" s="7"/>
      <c r="F33" s="7"/>
      <c r="G33" s="7"/>
      <c r="H33" s="578"/>
      <c r="I33" s="578"/>
      <c r="J33" s="578"/>
      <c r="K33" s="578"/>
      <c r="L33" s="578"/>
      <c r="M33" s="578"/>
      <c r="N33" s="578"/>
      <c r="O33" s="578"/>
      <c r="P33" s="578"/>
      <c r="Q33" s="578"/>
      <c r="R33" s="578"/>
      <c r="S33" s="578"/>
      <c r="T33" s="578"/>
      <c r="U33" s="578"/>
      <c r="V33" s="578"/>
      <c r="W33" s="578"/>
      <c r="X33" s="578"/>
      <c r="Y33" s="578"/>
      <c r="Z33" s="578"/>
      <c r="AA33" s="578"/>
      <c r="AB33" s="578"/>
      <c r="AC33" s="578"/>
      <c r="AD33" s="578"/>
    </row>
    <row r="34" spans="1:30" s="3" customFormat="1" ht="17.100000000000001" customHeight="1">
      <c r="A34" s="7" t="s">
        <v>8</v>
      </c>
      <c r="B34" s="7"/>
      <c r="C34" s="7"/>
      <c r="D34" s="7"/>
      <c r="E34" s="7"/>
      <c r="F34" s="7"/>
      <c r="G34" s="7"/>
      <c r="H34" s="586"/>
      <c r="I34" s="586"/>
      <c r="J34" s="586"/>
      <c r="K34" s="8"/>
      <c r="L34" s="9"/>
      <c r="M34" s="9"/>
      <c r="N34" s="9"/>
      <c r="O34" s="7"/>
      <c r="P34" s="7"/>
      <c r="Q34" s="7"/>
      <c r="R34" s="7"/>
      <c r="S34" s="7"/>
      <c r="T34" s="7"/>
      <c r="U34" s="7"/>
      <c r="V34" s="7"/>
      <c r="W34" s="7"/>
      <c r="X34" s="7"/>
      <c r="Y34" s="7"/>
      <c r="Z34" s="7"/>
      <c r="AA34" s="7"/>
      <c r="AB34" s="7"/>
      <c r="AC34" s="7"/>
      <c r="AD34" s="7"/>
    </row>
    <row r="35" spans="1:30" s="3" customFormat="1" ht="17.100000000000001" customHeight="1">
      <c r="A35" s="7" t="s">
        <v>17</v>
      </c>
      <c r="B35" s="7"/>
      <c r="C35" s="7"/>
      <c r="D35" s="7"/>
      <c r="E35" s="7"/>
      <c r="F35" s="7"/>
      <c r="G35" s="7"/>
      <c r="H35" s="585"/>
      <c r="I35" s="585"/>
      <c r="J35" s="585"/>
      <c r="K35" s="585"/>
      <c r="L35" s="585"/>
      <c r="M35" s="585"/>
      <c r="N35" s="585"/>
      <c r="O35" s="585"/>
      <c r="P35" s="585"/>
      <c r="Q35" s="585"/>
      <c r="R35" s="585"/>
      <c r="S35" s="585"/>
      <c r="T35" s="585"/>
      <c r="U35" s="585"/>
      <c r="V35" s="585"/>
      <c r="W35" s="585"/>
      <c r="X35" s="585"/>
      <c r="Y35" s="585"/>
      <c r="Z35" s="585"/>
      <c r="AA35" s="585"/>
      <c r="AB35" s="585"/>
      <c r="AC35" s="585"/>
      <c r="AD35" s="585"/>
    </row>
    <row r="36" spans="1:30" s="3" customFormat="1" ht="17.100000000000001" customHeight="1">
      <c r="A36" s="7" t="s">
        <v>9</v>
      </c>
      <c r="B36" s="7"/>
      <c r="C36" s="7"/>
      <c r="D36" s="7"/>
      <c r="E36" s="7"/>
      <c r="F36" s="7"/>
      <c r="G36" s="7"/>
      <c r="H36" s="595"/>
      <c r="I36" s="595"/>
      <c r="J36" s="595"/>
      <c r="K36" s="595"/>
      <c r="L36" s="595"/>
      <c r="M36" s="595"/>
      <c r="N36" s="595"/>
      <c r="O36" s="595"/>
      <c r="P36" s="595"/>
      <c r="Q36" s="595"/>
      <c r="R36" s="595"/>
      <c r="S36" s="595"/>
      <c r="T36" s="595"/>
      <c r="U36" s="595"/>
      <c r="V36" s="595"/>
      <c r="W36" s="595"/>
      <c r="X36" s="595"/>
      <c r="Y36" s="595"/>
      <c r="Z36" s="595"/>
      <c r="AA36" s="595"/>
      <c r="AB36" s="595"/>
      <c r="AC36" s="595"/>
      <c r="AD36" s="595"/>
    </row>
    <row r="37" spans="1:30" s="3" customFormat="1" ht="17.100000000000001" customHeight="1">
      <c r="A37" s="7"/>
      <c r="B37" s="7"/>
      <c r="C37" s="7"/>
      <c r="D37" s="7"/>
      <c r="E37" s="7"/>
      <c r="F37" s="7"/>
      <c r="G37" s="7"/>
      <c r="H37" s="10"/>
      <c r="I37" s="10"/>
      <c r="J37" s="10"/>
      <c r="K37" s="10"/>
      <c r="L37" s="10"/>
      <c r="M37" s="10"/>
      <c r="N37" s="10"/>
      <c r="O37" s="10"/>
      <c r="P37" s="10"/>
      <c r="Q37" s="10"/>
      <c r="R37" s="10"/>
      <c r="S37" s="11"/>
      <c r="T37" s="11"/>
      <c r="U37" s="11"/>
      <c r="V37" s="11"/>
      <c r="W37" s="11"/>
      <c r="X37" s="11"/>
      <c r="Y37" s="11"/>
      <c r="Z37" s="11"/>
      <c r="AA37" s="11"/>
      <c r="AB37" s="11"/>
      <c r="AC37" s="11"/>
      <c r="AD37" s="11"/>
    </row>
    <row r="38" spans="1:30" s="3" customFormat="1" ht="17.100000000000001" customHeight="1">
      <c r="A38" s="12" t="s">
        <v>343</v>
      </c>
      <c r="B38" s="12"/>
      <c r="C38" s="12"/>
      <c r="D38" s="12"/>
      <c r="E38" s="12"/>
      <c r="F38" s="12"/>
      <c r="G38" s="12"/>
      <c r="H38" s="599"/>
      <c r="I38" s="599"/>
      <c r="J38" s="599"/>
      <c r="K38" s="599"/>
      <c r="L38" s="599"/>
      <c r="M38" s="599"/>
      <c r="N38" s="599"/>
      <c r="O38" s="599"/>
      <c r="P38" s="599"/>
      <c r="Q38" s="599"/>
      <c r="R38" s="599"/>
      <c r="S38" s="599"/>
      <c r="T38" s="599"/>
      <c r="U38" s="599"/>
      <c r="V38" s="599"/>
      <c r="W38" s="599"/>
      <c r="X38" s="599"/>
      <c r="Y38" s="599"/>
      <c r="Z38" s="599"/>
      <c r="AA38" s="599"/>
      <c r="AB38" s="599"/>
      <c r="AC38" s="599"/>
      <c r="AD38" s="599"/>
    </row>
    <row r="39" spans="1:30" s="3" customFormat="1" ht="17.100000000000001" customHeight="1">
      <c r="A39" s="7" t="s">
        <v>6</v>
      </c>
      <c r="B39" s="7"/>
      <c r="C39" s="7"/>
      <c r="D39" s="7"/>
      <c r="E39" s="7"/>
      <c r="F39" s="7"/>
      <c r="G39" s="7"/>
      <c r="H39" s="578"/>
      <c r="I39" s="578"/>
      <c r="J39" s="578"/>
      <c r="K39" s="578"/>
      <c r="L39" s="578"/>
      <c r="M39" s="578"/>
      <c r="N39" s="578"/>
      <c r="O39" s="578"/>
      <c r="P39" s="578"/>
      <c r="Q39" s="578"/>
      <c r="R39" s="578"/>
      <c r="S39" s="578"/>
      <c r="T39" s="578"/>
      <c r="U39" s="578"/>
      <c r="V39" s="578"/>
      <c r="W39" s="578"/>
      <c r="X39" s="578"/>
      <c r="Y39" s="578"/>
      <c r="Z39" s="578"/>
      <c r="AA39" s="578"/>
      <c r="AB39" s="578"/>
      <c r="AC39" s="578"/>
      <c r="AD39" s="578"/>
    </row>
    <row r="40" spans="1:30" s="3" customFormat="1" ht="17.100000000000001" customHeight="1">
      <c r="A40" s="7" t="s">
        <v>7</v>
      </c>
      <c r="B40" s="7"/>
      <c r="C40" s="7"/>
      <c r="D40" s="7"/>
      <c r="E40" s="7"/>
      <c r="F40" s="7"/>
      <c r="G40" s="7"/>
      <c r="H40" s="578"/>
      <c r="I40" s="578"/>
      <c r="J40" s="578"/>
      <c r="K40" s="578"/>
      <c r="L40" s="578"/>
      <c r="M40" s="578"/>
      <c r="N40" s="578"/>
      <c r="O40" s="578"/>
      <c r="P40" s="578"/>
      <c r="Q40" s="578"/>
      <c r="R40" s="578"/>
      <c r="S40" s="578"/>
      <c r="T40" s="578"/>
      <c r="U40" s="578"/>
      <c r="V40" s="578"/>
      <c r="W40" s="578"/>
      <c r="X40" s="578"/>
      <c r="Y40" s="578"/>
      <c r="Z40" s="578"/>
      <c r="AA40" s="578"/>
      <c r="AB40" s="578"/>
      <c r="AC40" s="578"/>
      <c r="AD40" s="578"/>
    </row>
    <row r="41" spans="1:30" s="3" customFormat="1" ht="17.100000000000001" customHeight="1">
      <c r="A41" s="7" t="s">
        <v>8</v>
      </c>
      <c r="B41" s="7"/>
      <c r="C41" s="7"/>
      <c r="D41" s="7"/>
      <c r="E41" s="7"/>
      <c r="F41" s="7"/>
      <c r="G41" s="7"/>
      <c r="H41" s="586"/>
      <c r="I41" s="586"/>
      <c r="J41" s="586"/>
      <c r="K41" s="8"/>
      <c r="L41" s="9"/>
      <c r="M41" s="9"/>
      <c r="N41" s="9"/>
      <c r="O41" s="7"/>
      <c r="P41" s="7"/>
      <c r="Q41" s="7"/>
      <c r="R41" s="7"/>
      <c r="S41" s="7"/>
      <c r="T41" s="7"/>
      <c r="U41" s="7"/>
      <c r="V41" s="7"/>
      <c r="W41" s="7"/>
      <c r="X41" s="7"/>
      <c r="Y41" s="7"/>
      <c r="Z41" s="7"/>
      <c r="AA41" s="7"/>
      <c r="AB41" s="7"/>
      <c r="AC41" s="7"/>
      <c r="AD41" s="7"/>
    </row>
    <row r="42" spans="1:30" s="3" customFormat="1" ht="17.100000000000001" customHeight="1">
      <c r="A42" s="7" t="s">
        <v>17</v>
      </c>
      <c r="B42" s="7"/>
      <c r="C42" s="7"/>
      <c r="D42" s="7"/>
      <c r="E42" s="7"/>
      <c r="F42" s="7"/>
      <c r="G42" s="7"/>
      <c r="H42" s="585"/>
      <c r="I42" s="585"/>
      <c r="J42" s="585"/>
      <c r="K42" s="585"/>
      <c r="L42" s="585"/>
      <c r="M42" s="585"/>
      <c r="N42" s="585"/>
      <c r="O42" s="585"/>
      <c r="P42" s="585"/>
      <c r="Q42" s="585"/>
      <c r="R42" s="585"/>
      <c r="S42" s="585"/>
      <c r="T42" s="585"/>
      <c r="U42" s="585"/>
      <c r="V42" s="585"/>
      <c r="W42" s="585"/>
      <c r="X42" s="585"/>
      <c r="Y42" s="585"/>
      <c r="Z42" s="585"/>
      <c r="AA42" s="585"/>
      <c r="AB42" s="585"/>
      <c r="AC42" s="585"/>
      <c r="AD42" s="585"/>
    </row>
    <row r="43" spans="1:30" s="3" customFormat="1" ht="17.100000000000001" customHeight="1">
      <c r="A43" s="7" t="s">
        <v>9</v>
      </c>
      <c r="B43" s="7"/>
      <c r="C43" s="7"/>
      <c r="D43" s="7"/>
      <c r="E43" s="7"/>
      <c r="F43" s="7"/>
      <c r="G43" s="7"/>
      <c r="H43" s="595"/>
      <c r="I43" s="595"/>
      <c r="J43" s="595"/>
      <c r="K43" s="595"/>
      <c r="L43" s="595"/>
      <c r="M43" s="595"/>
      <c r="N43" s="595"/>
      <c r="O43" s="595"/>
      <c r="P43" s="595"/>
      <c r="Q43" s="595"/>
      <c r="R43" s="595"/>
      <c r="S43" s="595"/>
      <c r="T43" s="595"/>
      <c r="U43" s="595"/>
      <c r="V43" s="595"/>
      <c r="W43" s="595"/>
      <c r="X43" s="595"/>
      <c r="Y43" s="595"/>
      <c r="Z43" s="595"/>
      <c r="AA43" s="595"/>
      <c r="AB43" s="595"/>
      <c r="AC43" s="595"/>
      <c r="AD43" s="595"/>
    </row>
    <row r="44" spans="1:30" s="3" customFormat="1" ht="17.100000000000001" customHeight="1">
      <c r="A44" s="602"/>
      <c r="B44" s="602"/>
      <c r="C44" s="602"/>
      <c r="D44" s="602"/>
      <c r="E44" s="602"/>
      <c r="F44" s="602"/>
      <c r="G44" s="602"/>
      <c r="H44" s="603"/>
      <c r="I44" s="603"/>
      <c r="J44" s="603"/>
      <c r="K44" s="603"/>
      <c r="L44" s="603"/>
      <c r="M44" s="603"/>
      <c r="N44" s="603"/>
      <c r="O44" s="603"/>
      <c r="P44" s="603"/>
      <c r="Q44" s="603"/>
      <c r="R44" s="603"/>
      <c r="S44" s="604"/>
      <c r="T44" s="604"/>
      <c r="U44" s="604"/>
      <c r="V44" s="604"/>
      <c r="W44" s="604"/>
      <c r="X44" s="604"/>
      <c r="Y44" s="604"/>
      <c r="Z44" s="604"/>
      <c r="AA44" s="604"/>
      <c r="AB44" s="604"/>
      <c r="AC44" s="604"/>
      <c r="AD44" s="604"/>
    </row>
  </sheetData>
  <mergeCells count="38">
    <mergeCell ref="H22:AD22"/>
    <mergeCell ref="H29:AD29"/>
    <mergeCell ref="H36:AD36"/>
    <mergeCell ref="H43:AD43"/>
    <mergeCell ref="H19:AD19"/>
    <mergeCell ref="H20:J20"/>
    <mergeCell ref="H21:AD21"/>
    <mergeCell ref="H38:AD38"/>
    <mergeCell ref="H26:AD26"/>
    <mergeCell ref="H24:AD24"/>
    <mergeCell ref="H32:AD32"/>
    <mergeCell ref="H31:AD31"/>
    <mergeCell ref="H28:AD28"/>
    <mergeCell ref="H25:AD25"/>
    <mergeCell ref="H42:AD42"/>
    <mergeCell ref="H41:J41"/>
    <mergeCell ref="H12:AD12"/>
    <mergeCell ref="H13:J13"/>
    <mergeCell ref="H17:AD17"/>
    <mergeCell ref="H14:AD14"/>
    <mergeCell ref="H18:AD18"/>
    <mergeCell ref="H15:AD15"/>
    <mergeCell ref="A1:AD1"/>
    <mergeCell ref="A2:AD2"/>
    <mergeCell ref="H10:AD10"/>
    <mergeCell ref="H11:AD11"/>
    <mergeCell ref="H4:AD4"/>
    <mergeCell ref="H7:AD7"/>
    <mergeCell ref="H3:AD3"/>
    <mergeCell ref="H5:AD5"/>
    <mergeCell ref="H6:J6"/>
    <mergeCell ref="H8:AD8"/>
    <mergeCell ref="H40:AD40"/>
    <mergeCell ref="H34:J34"/>
    <mergeCell ref="H39:AD39"/>
    <mergeCell ref="H33:AD33"/>
    <mergeCell ref="H27:J27"/>
    <mergeCell ref="H35:AD35"/>
  </mergeCells>
  <phoneticPr fontId="2"/>
  <dataValidations count="1">
    <dataValidation imeMode="fullKatakana" allowBlank="1" showInputMessage="1" showErrorMessage="1" sqref="H39:AD39 H32:AD32 H25:AD25 H18:AD18 H11:AD11 H4:AD4" xr:uid="{00000000-0002-0000-0900-000000000000}"/>
  </dataValidations>
  <pageMargins left="0.59055118110236227" right="0.59055118110236227" top="0.43307086614173229" bottom="0.35433070866141736" header="0.23622047244094491" footer="0.15748031496062992"/>
  <pageSetup paperSize="9" orientation="portrait" blackAndWhite="1"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C23"/>
  <sheetViews>
    <sheetView view="pageBreakPreview" zoomScaleNormal="100" zoomScaleSheetLayoutView="100" workbookViewId="0">
      <selection activeCell="D23" sqref="D23"/>
    </sheetView>
  </sheetViews>
  <sheetFormatPr defaultRowHeight="13.5"/>
  <cols>
    <col min="1" max="1" width="2.5" style="94" customWidth="1"/>
    <col min="2" max="2" width="3" style="95" customWidth="1"/>
    <col min="3" max="3" width="135.75" style="96" customWidth="1"/>
    <col min="4" max="16384" width="9" style="94"/>
  </cols>
  <sheetData>
    <row r="2" spans="1:3">
      <c r="A2" s="94" t="s">
        <v>245</v>
      </c>
    </row>
    <row r="4" spans="1:3">
      <c r="A4" s="94" t="s">
        <v>442</v>
      </c>
    </row>
    <row r="5" spans="1:3">
      <c r="B5" s="95" t="s">
        <v>246</v>
      </c>
      <c r="C5" s="96" t="s">
        <v>443</v>
      </c>
    </row>
    <row r="6" spans="1:3">
      <c r="C6" s="96" t="s">
        <v>444</v>
      </c>
    </row>
    <row r="7" spans="1:3">
      <c r="C7" s="96" t="s">
        <v>445</v>
      </c>
    </row>
    <row r="8" spans="1:3">
      <c r="C8" s="96" t="s">
        <v>446</v>
      </c>
    </row>
    <row r="9" spans="1:3">
      <c r="B9" s="95" t="s">
        <v>281</v>
      </c>
      <c r="C9" s="96" t="s">
        <v>448</v>
      </c>
    </row>
    <row r="10" spans="1:3">
      <c r="A10" s="94" t="s">
        <v>447</v>
      </c>
    </row>
    <row r="11" spans="1:3" ht="15" customHeight="1">
      <c r="B11" s="95" t="s">
        <v>246</v>
      </c>
      <c r="C11" s="96" t="s">
        <v>450</v>
      </c>
    </row>
    <row r="12" spans="1:3" ht="15" customHeight="1">
      <c r="C12" s="96" t="s">
        <v>449</v>
      </c>
    </row>
    <row r="13" spans="1:3" ht="15" customHeight="1">
      <c r="C13" s="96" t="s">
        <v>451</v>
      </c>
    </row>
    <row r="14" spans="1:3" ht="15" customHeight="1">
      <c r="B14" s="95" t="s">
        <v>281</v>
      </c>
      <c r="C14" s="96" t="s">
        <v>453</v>
      </c>
    </row>
    <row r="15" spans="1:3" ht="15" customHeight="1">
      <c r="C15" s="96" t="s">
        <v>452</v>
      </c>
    </row>
    <row r="16" spans="1:3">
      <c r="B16" s="95" t="s">
        <v>247</v>
      </c>
      <c r="C16" s="96" t="s">
        <v>454</v>
      </c>
    </row>
    <row r="17" spans="2:3">
      <c r="C17" s="96" t="s">
        <v>455</v>
      </c>
    </row>
    <row r="18" spans="2:3">
      <c r="B18" s="95" t="s">
        <v>248</v>
      </c>
      <c r="C18" s="96" t="s">
        <v>456</v>
      </c>
    </row>
    <row r="19" spans="2:3">
      <c r="C19" s="96" t="s">
        <v>457</v>
      </c>
    </row>
    <row r="20" spans="2:3">
      <c r="B20" s="95" t="s">
        <v>249</v>
      </c>
      <c r="C20" s="96" t="s">
        <v>458</v>
      </c>
    </row>
    <row r="21" spans="2:3">
      <c r="C21" s="96" t="s">
        <v>459</v>
      </c>
    </row>
    <row r="22" spans="2:3">
      <c r="B22" s="95" t="s">
        <v>251</v>
      </c>
      <c r="C22" s="96" t="s">
        <v>460</v>
      </c>
    </row>
    <row r="23" spans="2:3">
      <c r="B23" s="95" t="s">
        <v>250</v>
      </c>
      <c r="C23" s="96" t="s">
        <v>461</v>
      </c>
    </row>
  </sheetData>
  <phoneticPr fontId="2"/>
  <printOptions horizontalCentered="1"/>
  <pageMargins left="0.70866141732283472" right="0.70866141732283472" top="0.74803149606299213" bottom="0.74803149606299213" header="0.31496062992125984" footer="0.31496062992125984"/>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初期画面</vt:lpstr>
      <vt:lpstr>電申申込書</vt:lpstr>
      <vt:lpstr>郵送先</vt:lpstr>
      <vt:lpstr>連絡先</vt:lpstr>
      <vt:lpstr>委任状</vt:lpstr>
      <vt:lpstr>第一面</vt:lpstr>
      <vt:lpstr>第二面</vt:lpstr>
      <vt:lpstr>第二面 -2</vt:lpstr>
      <vt:lpstr>注意</vt:lpstr>
      <vt:lpstr>→TKCデータ用</vt:lpstr>
      <vt:lpstr>建築物データ</vt:lpstr>
      <vt:lpstr>ゲスト登録</vt:lpstr>
      <vt:lpstr>委任状!Print_Area</vt:lpstr>
      <vt:lpstr>初期画面!Print_Area</vt:lpstr>
      <vt:lpstr>第一面!Print_Area</vt:lpstr>
      <vt:lpstr>第二面!Print_Area</vt:lpstr>
      <vt:lpstr>'第二面 -2'!Print_Area</vt:lpstr>
      <vt:lpstr>電申申込書!Print_Area</vt:lpstr>
      <vt:lpstr>郵送先!Print_Area</vt:lpstr>
      <vt:lpstr>連絡先!Print_Area</vt:lpstr>
    </vt:vector>
  </TitlesOfParts>
  <Company>株式会社　住宅性能評価センター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TKC</dc:creator>
  <cp:lastModifiedBy>Fukunaga</cp:lastModifiedBy>
  <cp:lastPrinted>2025-12-26T06:11:20Z</cp:lastPrinted>
  <dcterms:created xsi:type="dcterms:W3CDTF">2001-11-01T04:39:45Z</dcterms:created>
  <dcterms:modified xsi:type="dcterms:W3CDTF">2025-12-26T06:12:11Z</dcterms:modified>
</cp:coreProperties>
</file>