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9757E991-2651-4C32-A9F4-5C1C55252A7D}" xr6:coauthVersionLast="47" xr6:coauthVersionMax="47" xr10:uidLastSave="{00000000-0000-0000-0000-000000000000}"/>
  <bookViews>
    <workbookView xWindow="-120" yWindow="-120" windowWidth="29040" windowHeight="15720"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４面に代える書類" sheetId="111" r:id="rId12"/>
    <sheet name="注意" sheetId="74" r:id="rId13"/>
    <sheet name="委任状" sheetId="116" r:id="rId14"/>
    <sheet name="２面(複数申請者)" sheetId="68" r:id="rId15"/>
    <sheet name="２面(複数建築主)" sheetId="69" r:id="rId16"/>
    <sheet name="２面(複数設計者)" sheetId="70" r:id="rId17"/>
    <sheet name="→設計内容説明書 表紙" sheetId="82" state="hidden" r:id="rId18"/>
    <sheet name="構造（W）" sheetId="83" state="hidden" r:id="rId19"/>
    <sheet name="構造(RC・S)" sheetId="84" state="hidden" r:id="rId20"/>
    <sheet name="劣化・維持" sheetId="85" state="hidden" r:id="rId21"/>
    <sheet name="断熱" sheetId="86" state="hidden" r:id="rId22"/>
    <sheet name="一次エネ" sheetId="87" state="hidden" r:id="rId23"/>
    <sheet name="評価一覧表" sheetId="88" state="hidden" r:id="rId24"/>
    <sheet name="ここから選択項目ですが非表示にしています→" sheetId="90" state="hidden"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まで非表示にしています" sheetId="110" state="hidden" r:id="rId36"/>
    <sheet name="→TKCデータ用（ここから右側のシートは変更しないでください）" sheetId="104" r:id="rId37"/>
    <sheet name="建築物データ" sheetId="108" r:id="rId38"/>
    <sheet name="評価項目" sheetId="109" state="hidden" r:id="rId39"/>
    <sheet name="ゲスト登録" sheetId="103" r:id="rId40"/>
    <sheet name="電申2" sheetId="112" r:id="rId41"/>
    <sheet name="電申3" sheetId="113" r:id="rId42"/>
    <sheet name="電申4" sheetId="114" r:id="rId43"/>
    <sheet name="電申5" sheetId="115"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5" hidden="1">'２面(複数建築主)'!#REF!</definedName>
    <definedName name="_xlnm._FilterDatabase" localSheetId="14" hidden="1">'２面(複数申請者)'!#REF!</definedName>
    <definedName name="_xlnm._FilterDatabase" localSheetId="16"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2" hidden="1">注意!#REF!</definedName>
    <definedName name="_xlnm._FilterDatabase" localSheetId="23" hidden="1">評価一覧表!#REF!</definedName>
    <definedName name="_xlnm.Print_Area" localSheetId="17">'→設計内容説明書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5">'２面(複数建築主)'!$B$2:$BF$64</definedName>
    <definedName name="_xlnm.Print_Area" localSheetId="14">'２面(複数申請者)'!$B$2:$BF$64</definedName>
    <definedName name="_xlnm.Print_Area" localSheetId="16">'２面(複数設計者)'!$B$2:$BF$60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1">'４面に代える書類'!$B$2:$P$60</definedName>
    <definedName name="_xlnm.Print_Area" localSheetId="13">委任状!$A$1:$AE$49</definedName>
    <definedName name="_xlnm.Print_Area" localSheetId="22">一次エネ!$B$2:$AO$56</definedName>
    <definedName name="_xlnm.Print_Area" localSheetId="34">音!$B$2:$AO$60</definedName>
    <definedName name="_xlnm.Print_Area" localSheetId="25">火災・空気・光視!$B$2:$AO$55</definedName>
    <definedName name="_xlnm.Print_Area" localSheetId="46">旧委任状!$B$2:$BF$63</definedName>
    <definedName name="_xlnm.Print_Area" localSheetId="44">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8">'構造（W）'!$B$2:$AO$36</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2">注意!$B$1:$BF$63</definedName>
    <definedName name="_xlnm.Print_Area" localSheetId="23">評価一覧表!$B$2:$EK$94</definedName>
    <definedName name="_xlnm.Print_Area" localSheetId="33">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5">#REF!</definedName>
    <definedName name="チェック欄" localSheetId="14">#REF!</definedName>
    <definedName name="チェック欄" localSheetId="16">#REF!</definedName>
    <definedName name="チェック欄" localSheetId="11">#REF!</definedName>
    <definedName name="チェック欄" localSheetId="13">#REF!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T2" i="108" l="1"/>
  <c r="DS2" i="108"/>
  <c r="DJ2" i="108"/>
  <c r="DI2" i="108"/>
  <c r="I6" i="103"/>
  <c r="H6" i="103"/>
  <c r="G6" i="103"/>
  <c r="F6" i="103"/>
  <c r="E6" i="103"/>
  <c r="D6" i="103"/>
  <c r="C6" i="103"/>
  <c r="A6" i="103"/>
  <c r="I5" i="103"/>
  <c r="H5" i="103"/>
  <c r="G5" i="103"/>
  <c r="F5" i="103"/>
  <c r="E5" i="103"/>
  <c r="D5" i="103"/>
  <c r="C5" i="103"/>
  <c r="A5" i="103"/>
  <c r="I4" i="103"/>
  <c r="H4" i="103"/>
  <c r="G4" i="103"/>
  <c r="F4" i="103"/>
  <c r="E4" i="103"/>
  <c r="D4" i="103"/>
  <c r="C4" i="103"/>
  <c r="A4" i="103"/>
  <c r="I3" i="103"/>
  <c r="H3" i="103"/>
  <c r="G3" i="103"/>
  <c r="F3" i="103"/>
  <c r="E3" i="103"/>
  <c r="D3" i="103"/>
  <c r="A3" i="103"/>
  <c r="C3" i="103"/>
  <c r="EZ2" i="108"/>
  <c r="CW2" i="108"/>
  <c r="EO2" i="108"/>
  <c r="EM2" i="108"/>
  <c r="EK2" i="108"/>
  <c r="EI2" i="108"/>
  <c r="EH2" i="108"/>
  <c r="H33" i="116"/>
  <c r="H31" i="116"/>
  <c r="K2" i="115"/>
  <c r="J2" i="115"/>
  <c r="F2" i="115"/>
  <c r="B2" i="115"/>
  <c r="A2" i="115"/>
  <c r="K2" i="114"/>
  <c r="J2" i="114"/>
  <c r="F2" i="114"/>
  <c r="B2" i="114"/>
  <c r="A2" i="114"/>
  <c r="K2" i="113"/>
  <c r="J2" i="113"/>
  <c r="F2" i="113"/>
  <c r="B2" i="113"/>
  <c r="A2" i="113"/>
  <c r="K2" i="112"/>
  <c r="J2" i="112"/>
  <c r="F2" i="112"/>
  <c r="B2" i="112"/>
  <c r="A2" i="112"/>
  <c r="EN2" i="108"/>
  <c r="EL2" i="108"/>
  <c r="EJ2" i="108"/>
  <c r="J58" i="111" l="1"/>
  <c r="I58" i="111"/>
  <c r="J57" i="111"/>
  <c r="I57" i="111"/>
  <c r="J56" i="111"/>
  <c r="I56" i="111"/>
  <c r="J55" i="111"/>
  <c r="I55" i="111"/>
  <c r="J54" i="111"/>
  <c r="I54" i="111"/>
  <c r="J53" i="111"/>
  <c r="I53" i="111"/>
  <c r="J52" i="111"/>
  <c r="I52" i="111"/>
  <c r="J51" i="111"/>
  <c r="I51" i="111"/>
  <c r="J50" i="111"/>
  <c r="I50" i="111"/>
  <c r="J49" i="111"/>
  <c r="I49" i="111"/>
  <c r="J48" i="111"/>
  <c r="I48" i="111"/>
  <c r="J47" i="111"/>
  <c r="I47" i="111"/>
  <c r="J46" i="111"/>
  <c r="I46" i="111"/>
  <c r="J45" i="111"/>
  <c r="I45" i="111"/>
  <c r="J44" i="111"/>
  <c r="I44" i="111"/>
  <c r="J43" i="111"/>
  <c r="I43" i="111"/>
  <c r="J42" i="111"/>
  <c r="I42" i="111"/>
  <c r="J41" i="111"/>
  <c r="I41" i="111"/>
  <c r="J40" i="111"/>
  <c r="I40" i="111"/>
  <c r="J39" i="111"/>
  <c r="I39" i="111"/>
  <c r="J38" i="111"/>
  <c r="I38" i="111"/>
  <c r="J37" i="111"/>
  <c r="I37" i="111"/>
  <c r="J36" i="111"/>
  <c r="I36" i="111"/>
  <c r="J35" i="111"/>
  <c r="I35" i="111"/>
  <c r="J34" i="111"/>
  <c r="I34" i="111"/>
  <c r="J33" i="111"/>
  <c r="I33" i="111"/>
  <c r="J32" i="111"/>
  <c r="I32" i="111"/>
  <c r="J31" i="111"/>
  <c r="I31" i="111"/>
  <c r="J30" i="111"/>
  <c r="I30" i="111"/>
  <c r="J29" i="111"/>
  <c r="I29" i="111"/>
  <c r="J28" i="111"/>
  <c r="I28" i="111"/>
  <c r="J27" i="111"/>
  <c r="I27" i="111"/>
  <c r="J26" i="111"/>
  <c r="I26" i="111"/>
  <c r="J25" i="111"/>
  <c r="I25" i="111"/>
  <c r="J24" i="111"/>
  <c r="I24" i="111"/>
  <c r="J23" i="111"/>
  <c r="I23" i="111"/>
  <c r="J22" i="111"/>
  <c r="I22" i="111"/>
  <c r="J21" i="111"/>
  <c r="I21" i="111"/>
  <c r="J20" i="111"/>
  <c r="I20" i="111"/>
  <c r="J19" i="111"/>
  <c r="I19" i="111"/>
  <c r="J18" i="111"/>
  <c r="I18" i="111"/>
  <c r="J17" i="111"/>
  <c r="I17" i="111"/>
  <c r="J16" i="111"/>
  <c r="I16" i="111"/>
  <c r="J15" i="111"/>
  <c r="I15" i="111"/>
  <c r="J14" i="111"/>
  <c r="I14" i="111"/>
  <c r="J13" i="111"/>
  <c r="I13" i="111"/>
  <c r="J12" i="111"/>
  <c r="I12" i="111"/>
  <c r="J11" i="111"/>
  <c r="I11" i="111"/>
  <c r="J10" i="111"/>
  <c r="I10" i="111"/>
  <c r="J9" i="111"/>
  <c r="I9" i="111"/>
  <c r="DB2" i="108" l="1"/>
  <c r="DA2" i="108"/>
  <c r="CZ2" i="108"/>
  <c r="CY2" i="108"/>
  <c r="CP6" i="88"/>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W2" i="109"/>
  <c r="V2" i="109"/>
  <c r="U2" i="109"/>
  <c r="T2" i="109"/>
  <c r="R2" i="109"/>
  <c r="Q2" i="109"/>
  <c r="P2" i="109"/>
  <c r="O2" i="109"/>
  <c r="N2" i="109"/>
  <c r="M2" i="109"/>
  <c r="L2" i="109"/>
  <c r="K2" i="109"/>
  <c r="J2" i="109"/>
  <c r="I2" i="109"/>
  <c r="H2" i="109"/>
  <c r="G2" i="109"/>
  <c r="CX2" i="108"/>
  <c r="F2" i="108"/>
  <c r="A2" i="109" s="1"/>
  <c r="DW2" i="108"/>
  <c r="DV2" i="108"/>
  <c r="DU2" i="108"/>
  <c r="DP2" i="108"/>
  <c r="DO2" i="108"/>
  <c r="DR2" i="108"/>
  <c r="DQ2" i="108"/>
  <c r="DF2" i="108"/>
  <c r="DE2" i="108"/>
  <c r="DN2" i="108"/>
  <c r="DM2" i="108"/>
  <c r="DL2" i="108"/>
  <c r="DK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2" i="82"/>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53E84949-BF0E-413E-950A-918229B6CAEE}">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2A4989AC-7FFE-45EA-AD39-4F2316B9FE08}">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7BFBBCE6-CB7D-46F8-94DF-3AADA21FF1CC}">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531A9436-1FF3-489E-9111-10C033F6AD41}">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<sst xmlns="http://schemas.openxmlformats.org/spreadsheetml/2006/main" count="5135" uniqueCount="2353">
  <si>
    <t>年</t>
    <rPh sb="0" eb="1">
      <t>ネン</t>
    </rPh>
    <phoneticPr fontId="5"/>
  </si>
  <si>
    <t>第</t>
    <rPh sb="0" eb="1">
      <t>ダイ</t>
    </rPh>
    <phoneticPr fontId="5"/>
  </si>
  <si>
    <t>号</t>
    <rPh sb="0" eb="1">
      <t>ゴウ</t>
    </rPh>
    <phoneticPr fontId="5"/>
  </si>
  <si>
    <t>記</t>
    <rPh sb="0" eb="1">
      <t>キ</t>
    </rPh>
    <phoneticPr fontId="5"/>
  </si>
  <si>
    <t>□</t>
  </si>
  <si>
    <t>㎡</t>
    <phoneticPr fontId="5"/>
  </si>
  <si>
    <t>地上</t>
    <rPh sb="0" eb="2">
      <t>チジョウ</t>
    </rPh>
    <phoneticPr fontId="5"/>
  </si>
  <si>
    <t>階</t>
    <rPh sb="0" eb="1">
      <t>カイ</t>
    </rPh>
    <phoneticPr fontId="5"/>
  </si>
  <si>
    <t>地下</t>
    <rPh sb="0" eb="2">
      <t>チカ</t>
    </rPh>
    <phoneticPr fontId="5"/>
  </si>
  <si>
    <t>一部</t>
    <rPh sb="0" eb="2">
      <t>イチブ</t>
    </rPh>
    <phoneticPr fontId="5"/>
  </si>
  <si>
    <t>※受付欄</t>
    <rPh sb="1" eb="3">
      <t>ウケツケ</t>
    </rPh>
    <rPh sb="3" eb="4">
      <t>ラン</t>
    </rPh>
    <phoneticPr fontId="5"/>
  </si>
  <si>
    <t>（注意）</t>
    <rPh sb="1" eb="3">
      <t>チュウイ</t>
    </rPh>
    <phoneticPr fontId="5"/>
  </si>
  <si>
    <t>日</t>
    <rPh sb="0" eb="1">
      <t>ヒ</t>
    </rPh>
    <phoneticPr fontId="5"/>
  </si>
  <si>
    <t>変更設計住宅性能評価申請書</t>
    <rPh sb="0" eb="2">
      <t>ヘンコウ</t>
    </rPh>
    <rPh sb="2" eb="4">
      <t>セッケイ</t>
    </rPh>
    <rPh sb="4" eb="6">
      <t>ジュウタク</t>
    </rPh>
    <rPh sb="6" eb="8">
      <t>セイノウ</t>
    </rPh>
    <rPh sb="8" eb="10">
      <t>ヒョウカ</t>
    </rPh>
    <rPh sb="10" eb="13">
      <t>シンセイショ</t>
    </rPh>
    <phoneticPr fontId="5"/>
  </si>
  <si>
    <t>住所</t>
    <rPh sb="0" eb="2">
      <t>ジュウショ</t>
    </rPh>
    <phoneticPr fontId="5"/>
  </si>
  <si>
    <t>指定無し</t>
    <phoneticPr fontId="5"/>
  </si>
  <si>
    <t>設計住宅性能評価</t>
  </si>
  <si>
    <t>申請者の氏名又は名称</t>
    <phoneticPr fontId="5"/>
  </si>
  <si>
    <t>代表者の氏名</t>
    <phoneticPr fontId="5"/>
  </si>
  <si>
    <t>変更設計住宅性能評価を申請します。この申請書及び添付図書に記載の事項は、事実に相違ありません。</t>
    <phoneticPr fontId="5"/>
  </si>
  <si>
    <t>１．</t>
    <phoneticPr fontId="5"/>
  </si>
  <si>
    <t>委　任　状</t>
    <phoneticPr fontId="5"/>
  </si>
  <si>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</si>
  <si>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</si>
  <si>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</si>
  <si>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</si>
  <si>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</si>
  <si>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</si>
  <si>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5"/>
  </si>
  <si>
    <t>（１）</t>
    <phoneticPr fontId="5"/>
  </si>
  <si>
    <t>設計住宅性能評価</t>
    <phoneticPr fontId="5"/>
  </si>
  <si>
    <t>□</t>
    <phoneticPr fontId="5"/>
  </si>
  <si>
    <t>（２）</t>
    <phoneticPr fontId="5"/>
  </si>
  <si>
    <t>（３）</t>
    <phoneticPr fontId="5"/>
  </si>
  <si>
    <t>（４）</t>
    <phoneticPr fontId="5"/>
  </si>
  <si>
    <t>（５）</t>
    <phoneticPr fontId="5"/>
  </si>
  <si>
    <t>備考</t>
    <rPh sb="0" eb="2">
      <t>ビコウ</t>
    </rPh>
    <phoneticPr fontId="5"/>
  </si>
  <si>
    <t>月</t>
    <rPh sb="0" eb="1">
      <t>ガツ</t>
    </rPh>
    <phoneticPr fontId="5"/>
  </si>
  <si>
    <t>都市計画区域内</t>
    <rPh sb="0" eb="2">
      <t>トシ</t>
    </rPh>
    <rPh sb="2" eb="4">
      <t>ケイカク</t>
    </rPh>
    <rPh sb="4" eb="6">
      <t>クイキ</t>
    </rPh>
    <rPh sb="6" eb="7">
      <t>ナイ</t>
    </rPh>
    <phoneticPr fontId="5"/>
  </si>
  <si>
    <t>準都市計画区域内</t>
    <rPh sb="0" eb="1">
      <t>ジュン</t>
    </rPh>
    <rPh sb="1" eb="3">
      <t>トシ</t>
    </rPh>
    <rPh sb="3" eb="5">
      <t>ケイカク</t>
    </rPh>
    <rPh sb="5" eb="8">
      <t>クイキナイ</t>
    </rPh>
    <phoneticPr fontId="5"/>
  </si>
  <si>
    <t>持家</t>
    <rPh sb="0" eb="1">
      <t>モ</t>
    </rPh>
    <rPh sb="1" eb="2">
      <t>イエ</t>
    </rPh>
    <phoneticPr fontId="5"/>
  </si>
  <si>
    <t>【１．地名地番】</t>
    <rPh sb="3" eb="5">
      <t>チメイ</t>
    </rPh>
    <rPh sb="5" eb="7">
      <t>チバン</t>
    </rPh>
    <phoneticPr fontId="5"/>
  </si>
  <si>
    <t>【専用部分の床面積】</t>
    <rPh sb="1" eb="3">
      <t>センヨウ</t>
    </rPh>
    <rPh sb="3" eb="5">
      <t>ブブン</t>
    </rPh>
    <rPh sb="6" eb="9">
      <t>ユカメンセキ</t>
    </rPh>
    <phoneticPr fontId="5"/>
  </si>
  <si>
    <t>設計住宅性能評価申請書</t>
    <rPh sb="0" eb="2">
      <t>セッケイ</t>
    </rPh>
    <rPh sb="2" eb="4">
      <t>ジュウタク</t>
    </rPh>
    <rPh sb="4" eb="6">
      <t>セイノウ</t>
    </rPh>
    <rPh sb="6" eb="8">
      <t>ヒョウカ</t>
    </rPh>
    <rPh sb="8" eb="11">
      <t>シンセイショ</t>
    </rPh>
    <phoneticPr fontId="5"/>
  </si>
  <si>
    <t>第四号様式（第三条関係）</t>
    <rPh sb="0" eb="1">
      <t>ダイ</t>
    </rPh>
    <rPh sb="1" eb="2">
      <t>４</t>
    </rPh>
    <rPh sb="2" eb="3">
      <t>ゴウ</t>
    </rPh>
    <rPh sb="3" eb="5">
      <t>ヨウシキ</t>
    </rPh>
    <rPh sb="6" eb="7">
      <t>ダイ</t>
    </rPh>
    <rPh sb="7" eb="9">
      <t>サンジョウ</t>
    </rPh>
    <rPh sb="9" eb="11">
      <t>カンケイ</t>
    </rPh>
    <phoneticPr fontId="5"/>
  </si>
  <si>
    <t>申請者等の概要</t>
    <rPh sb="0" eb="3">
      <t>シンセイシャ</t>
    </rPh>
    <rPh sb="3" eb="4">
      <t>トウ</t>
    </rPh>
    <rPh sb="5" eb="7">
      <t>ガイヨウ</t>
    </rPh>
    <phoneticPr fontId="5"/>
  </si>
  <si>
    <t>【１．申請者】</t>
    <rPh sb="3" eb="6">
      <t>シンセイシャ</t>
    </rPh>
    <phoneticPr fontId="5"/>
  </si>
  <si>
    <t>【氏名又は名称】</t>
    <rPh sb="1" eb="3">
      <t>シメイ</t>
    </rPh>
    <rPh sb="3" eb="4">
      <t>マタ</t>
    </rPh>
    <rPh sb="5" eb="7">
      <t>メイショウ</t>
    </rPh>
    <phoneticPr fontId="5"/>
  </si>
  <si>
    <t>【郵便番号】</t>
    <rPh sb="1" eb="5">
      <t>ユウビンバンゴウ</t>
    </rPh>
    <phoneticPr fontId="5"/>
  </si>
  <si>
    <t>〒</t>
    <phoneticPr fontId="5"/>
  </si>
  <si>
    <t>【住所】</t>
    <rPh sb="1" eb="3">
      <t>ジュウショ</t>
    </rPh>
    <phoneticPr fontId="5"/>
  </si>
  <si>
    <t>【電話番号】</t>
    <rPh sb="1" eb="3">
      <t>デンワ</t>
    </rPh>
    <rPh sb="3" eb="5">
      <t>バンゴウ</t>
    </rPh>
    <phoneticPr fontId="5"/>
  </si>
  <si>
    <t>【３．建築主】</t>
    <rPh sb="3" eb="5">
      <t>ケンチク</t>
    </rPh>
    <rPh sb="5" eb="6">
      <t>ヌシ</t>
    </rPh>
    <phoneticPr fontId="5"/>
  </si>
  <si>
    <t>【４．設計者】</t>
    <rPh sb="3" eb="6">
      <t>セッケイシャ</t>
    </rPh>
    <phoneticPr fontId="5"/>
  </si>
  <si>
    <t>【資格】</t>
    <rPh sb="1" eb="3">
      <t>シカク</t>
    </rPh>
    <phoneticPr fontId="5"/>
  </si>
  <si>
    <t>建築士</t>
    <rPh sb="0" eb="3">
      <t>ケンチクシ</t>
    </rPh>
    <phoneticPr fontId="5"/>
  </si>
  <si>
    <t>登録　　第</t>
    <rPh sb="0" eb="2">
      <t>トウロク</t>
    </rPh>
    <rPh sb="4" eb="5">
      <t>ダイ</t>
    </rPh>
    <phoneticPr fontId="5"/>
  </si>
  <si>
    <t>【氏名】</t>
    <rPh sb="1" eb="3">
      <t>シメイ</t>
    </rPh>
    <phoneticPr fontId="5"/>
  </si>
  <si>
    <t>【建築士事務所名】</t>
    <rPh sb="1" eb="4">
      <t>ケンチクシ</t>
    </rPh>
    <rPh sb="4" eb="6">
      <t>ジム</t>
    </rPh>
    <rPh sb="6" eb="7">
      <t>ショ</t>
    </rPh>
    <rPh sb="7" eb="8">
      <t>メイ</t>
    </rPh>
    <phoneticPr fontId="5"/>
  </si>
  <si>
    <t>建築士事務所</t>
    <rPh sb="0" eb="3">
      <t>ケンチクシ</t>
    </rPh>
    <rPh sb="3" eb="5">
      <t>ジム</t>
    </rPh>
    <rPh sb="5" eb="6">
      <t>ショ</t>
    </rPh>
    <phoneticPr fontId="5"/>
  </si>
  <si>
    <t>知事登録 第</t>
    <rPh sb="0" eb="2">
      <t>チジ</t>
    </rPh>
    <rPh sb="2" eb="4">
      <t>トウロク</t>
    </rPh>
    <rPh sb="5" eb="6">
      <t>ダイ</t>
    </rPh>
    <phoneticPr fontId="5"/>
  </si>
  <si>
    <t>【所在地】</t>
    <rPh sb="1" eb="4">
      <t>ショザイチ</t>
    </rPh>
    <phoneticPr fontId="5"/>
  </si>
  <si>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</si>
  <si>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建築物に関する事項</t>
    <rPh sb="0" eb="3">
      <t>ケンチクブツ</t>
    </rPh>
    <rPh sb="4" eb="5">
      <t>カン</t>
    </rPh>
    <rPh sb="7" eb="9">
      <t>ジコウ</t>
    </rPh>
    <phoneticPr fontId="5"/>
  </si>
  <si>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5"/>
  </si>
  <si>
    <t>市街化区域</t>
    <rPh sb="0" eb="3">
      <t>シガイカ</t>
    </rPh>
    <rPh sb="3" eb="5">
      <t>クイキ</t>
    </rPh>
    <phoneticPr fontId="5"/>
  </si>
  <si>
    <t>市街化調整区域</t>
    <rPh sb="0" eb="3">
      <t>シガイカ</t>
    </rPh>
    <rPh sb="3" eb="5">
      <t>チョウセイ</t>
    </rPh>
    <rPh sb="5" eb="7">
      <t>クイキ</t>
    </rPh>
    <phoneticPr fontId="5"/>
  </si>
  <si>
    <t>区域区分未設定</t>
    <rPh sb="0" eb="2">
      <t>クイキ</t>
    </rPh>
    <rPh sb="2" eb="4">
      <t>クブン</t>
    </rPh>
    <rPh sb="4" eb="7">
      <t>ミセッテイ</t>
    </rPh>
    <phoneticPr fontId="5"/>
  </si>
  <si>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5"/>
  </si>
  <si>
    <t>【３．防火地域】</t>
    <rPh sb="3" eb="5">
      <t>ボウカ</t>
    </rPh>
    <rPh sb="5" eb="7">
      <t>チイキ</t>
    </rPh>
    <phoneticPr fontId="5"/>
  </si>
  <si>
    <t>防火地域</t>
    <rPh sb="0" eb="2">
      <t>ボウカ</t>
    </rPh>
    <rPh sb="2" eb="4">
      <t>チイキ</t>
    </rPh>
    <phoneticPr fontId="5"/>
  </si>
  <si>
    <t>準防火地域</t>
    <rPh sb="0" eb="1">
      <t>ジュン</t>
    </rPh>
    <rPh sb="1" eb="3">
      <t>ボウカ</t>
    </rPh>
    <rPh sb="3" eb="5">
      <t>チイキ</t>
    </rPh>
    <phoneticPr fontId="5"/>
  </si>
  <si>
    <t>【４．敷地面積】</t>
    <rPh sb="3" eb="5">
      <t>シキチ</t>
    </rPh>
    <rPh sb="5" eb="7">
      <t>メンセキ</t>
    </rPh>
    <phoneticPr fontId="5"/>
  </si>
  <si>
    <t>【５．建て方】</t>
    <rPh sb="3" eb="4">
      <t>タ</t>
    </rPh>
    <rPh sb="5" eb="6">
      <t>カタ</t>
    </rPh>
    <phoneticPr fontId="5"/>
  </si>
  <si>
    <t>一戸建ての住宅</t>
    <rPh sb="0" eb="2">
      <t>イッコ</t>
    </rPh>
    <rPh sb="2" eb="3">
      <t>タ</t>
    </rPh>
    <rPh sb="5" eb="7">
      <t>ジュウタク</t>
    </rPh>
    <phoneticPr fontId="5"/>
  </si>
  <si>
    <t>共同住宅等</t>
    <rPh sb="0" eb="2">
      <t>キョウドウ</t>
    </rPh>
    <rPh sb="2" eb="4">
      <t>ジュウタク</t>
    </rPh>
    <rPh sb="4" eb="5">
      <t>トウ</t>
    </rPh>
    <phoneticPr fontId="5"/>
  </si>
  <si>
    <t>【６．建築面積】</t>
    <rPh sb="3" eb="5">
      <t>ケンチク</t>
    </rPh>
    <rPh sb="5" eb="7">
      <t>メンセキ</t>
    </rPh>
    <phoneticPr fontId="5"/>
  </si>
  <si>
    <t>【７．延べ面積】</t>
    <rPh sb="3" eb="4">
      <t>ノ</t>
    </rPh>
    <rPh sb="5" eb="7">
      <t>メンセキ</t>
    </rPh>
    <phoneticPr fontId="5"/>
  </si>
  <si>
    <t>【８．住戸の数】</t>
    <rPh sb="3" eb="4">
      <t>ジュウ</t>
    </rPh>
    <rPh sb="4" eb="5">
      <t>ト</t>
    </rPh>
    <rPh sb="6" eb="7">
      <t>カズ</t>
    </rPh>
    <phoneticPr fontId="5"/>
  </si>
  <si>
    <t>【建物全体】</t>
    <rPh sb="1" eb="3">
      <t>タテモノ</t>
    </rPh>
    <rPh sb="3" eb="5">
      <t>ゼンタイ</t>
    </rPh>
    <phoneticPr fontId="5"/>
  </si>
  <si>
    <t>戸</t>
    <rPh sb="0" eb="1">
      <t>ト</t>
    </rPh>
    <phoneticPr fontId="5"/>
  </si>
  <si>
    <t>【評価対象住戸】</t>
    <rPh sb="1" eb="3">
      <t>ヒョウカ</t>
    </rPh>
    <rPh sb="3" eb="5">
      <t>タイショウ</t>
    </rPh>
    <rPh sb="5" eb="6">
      <t>ジュウ</t>
    </rPh>
    <rPh sb="6" eb="7">
      <t>ト</t>
    </rPh>
    <phoneticPr fontId="5"/>
  </si>
  <si>
    <t>【９．建築物の高さ等】</t>
    <rPh sb="3" eb="6">
      <t>ケンチクブツ</t>
    </rPh>
    <rPh sb="7" eb="8">
      <t>タカ</t>
    </rPh>
    <rPh sb="9" eb="10">
      <t>トウ</t>
    </rPh>
    <phoneticPr fontId="5"/>
  </si>
  <si>
    <t>【最高の高さ】</t>
    <rPh sb="1" eb="3">
      <t>サイコウ</t>
    </rPh>
    <rPh sb="4" eb="5">
      <t>タカ</t>
    </rPh>
    <phoneticPr fontId="5"/>
  </si>
  <si>
    <t>ｍ</t>
    <phoneticPr fontId="5"/>
  </si>
  <si>
    <t>【最高の軒の高さ】</t>
    <rPh sb="1" eb="3">
      <t>サイコウ</t>
    </rPh>
    <rPh sb="4" eb="5">
      <t>ノキ</t>
    </rPh>
    <rPh sb="6" eb="7">
      <t>タカ</t>
    </rPh>
    <phoneticPr fontId="5"/>
  </si>
  <si>
    <t>【階数】</t>
    <rPh sb="1" eb="3">
      <t>カイスウ</t>
    </rPh>
    <phoneticPr fontId="5"/>
  </si>
  <si>
    <t>【構造】</t>
    <rPh sb="1" eb="3">
      <t>コウゾウ</t>
    </rPh>
    <phoneticPr fontId="5"/>
  </si>
  <si>
    <t>【１０．利用関係】</t>
    <rPh sb="4" eb="6">
      <t>リヨウ</t>
    </rPh>
    <rPh sb="6" eb="8">
      <t>カンケイ</t>
    </rPh>
    <phoneticPr fontId="5"/>
  </si>
  <si>
    <t>給与住宅</t>
    <rPh sb="0" eb="2">
      <t>キュウヨ</t>
    </rPh>
    <rPh sb="2" eb="4">
      <t>ジュウタク</t>
    </rPh>
    <phoneticPr fontId="5"/>
  </si>
  <si>
    <t>分譲住宅</t>
    <rPh sb="0" eb="2">
      <t>ブンジョウ</t>
    </rPh>
    <rPh sb="2" eb="4">
      <t>ジュウタク</t>
    </rPh>
    <phoneticPr fontId="5"/>
  </si>
  <si>
    <t>【１１．その他必要な事項】</t>
    <rPh sb="6" eb="7">
      <t>タ</t>
    </rPh>
    <rPh sb="7" eb="9">
      <t>ヒツヨウ</t>
    </rPh>
    <rPh sb="10" eb="12">
      <t>ジコウ</t>
    </rPh>
    <phoneticPr fontId="5"/>
  </si>
  <si>
    <t>【１２．備考】</t>
    <rPh sb="4" eb="6">
      <t>ビコウ</t>
    </rPh>
    <phoneticPr fontId="5"/>
  </si>
  <si>
    <t>住戸に関する事項</t>
    <rPh sb="0" eb="1">
      <t>ジュウ</t>
    </rPh>
    <rPh sb="1" eb="2">
      <t>ト</t>
    </rPh>
    <rPh sb="3" eb="4">
      <t>カン</t>
    </rPh>
    <rPh sb="6" eb="8">
      <t>ジコウ</t>
    </rPh>
    <phoneticPr fontId="5"/>
  </si>
  <si>
    <t>【１．番号】</t>
    <rPh sb="3" eb="5">
      <t>バンゴウ</t>
    </rPh>
    <phoneticPr fontId="5"/>
  </si>
  <si>
    <t>【２．階】</t>
    <rPh sb="3" eb="4">
      <t>カイ</t>
    </rPh>
    <phoneticPr fontId="5"/>
  </si>
  <si>
    <t>～</t>
    <phoneticPr fontId="5"/>
  </si>
  <si>
    <t>【居室部分の面積】</t>
    <rPh sb="1" eb="3">
      <t>キョシツ</t>
    </rPh>
    <rPh sb="3" eb="5">
      <t>ブブン</t>
    </rPh>
    <rPh sb="6" eb="8">
      <t>メンセキ</t>
    </rPh>
    <phoneticPr fontId="5"/>
  </si>
  <si>
    <t>【バルコニー等専用使用部分の面積】</t>
    <rPh sb="6" eb="7">
      <t>トウ</t>
    </rPh>
    <rPh sb="7" eb="9">
      <t>センヨウ</t>
    </rPh>
    <rPh sb="9" eb="11">
      <t>シヨウ</t>
    </rPh>
    <rPh sb="11" eb="13">
      <t>ブブン</t>
    </rPh>
    <rPh sb="14" eb="16">
      <t>メンセキ</t>
    </rPh>
    <phoneticPr fontId="5"/>
  </si>
  <si>
    <t>【４．当該住戸への経路】</t>
    <rPh sb="3" eb="5">
      <t>トウガイ</t>
    </rPh>
    <rPh sb="5" eb="6">
      <t>ジュウ</t>
    </rPh>
    <rPh sb="6" eb="7">
      <t>ト</t>
    </rPh>
    <rPh sb="9" eb="11">
      <t>ケイロ</t>
    </rPh>
    <phoneticPr fontId="5"/>
  </si>
  <si>
    <t>【共用階段】</t>
    <rPh sb="1" eb="3">
      <t>キョウヨウ</t>
    </rPh>
    <rPh sb="3" eb="5">
      <t>カイダン</t>
    </rPh>
    <phoneticPr fontId="5"/>
  </si>
  <si>
    <t>無</t>
    <rPh sb="0" eb="1">
      <t>ナシ</t>
    </rPh>
    <phoneticPr fontId="5"/>
  </si>
  <si>
    <t>有</t>
    <rPh sb="0" eb="1">
      <t>アリ</t>
    </rPh>
    <phoneticPr fontId="5"/>
  </si>
  <si>
    <t>【共用廊下】</t>
    <rPh sb="1" eb="3">
      <t>キョウヨウ</t>
    </rPh>
    <rPh sb="3" eb="5">
      <t>ロウカ</t>
    </rPh>
    <phoneticPr fontId="5"/>
  </si>
  <si>
    <t>【エレベーター】</t>
    <phoneticPr fontId="5"/>
  </si>
  <si>
    <t>【５．界壁・界床の有無】</t>
    <rPh sb="3" eb="4">
      <t>カイ</t>
    </rPh>
    <rPh sb="4" eb="5">
      <t>カベ</t>
    </rPh>
    <rPh sb="6" eb="7">
      <t>カイ</t>
    </rPh>
    <rPh sb="7" eb="8">
      <t>ユカ</t>
    </rPh>
    <rPh sb="9" eb="11">
      <t>ウム</t>
    </rPh>
    <phoneticPr fontId="5"/>
  </si>
  <si>
    <t>【界壁の有無】</t>
    <rPh sb="1" eb="2">
      <t>カイ</t>
    </rPh>
    <rPh sb="2" eb="3">
      <t>カベ</t>
    </rPh>
    <rPh sb="4" eb="6">
      <t>ウム</t>
    </rPh>
    <phoneticPr fontId="5"/>
  </si>
  <si>
    <t>【界床の有無】</t>
    <rPh sb="1" eb="2">
      <t>カイ</t>
    </rPh>
    <rPh sb="2" eb="3">
      <t>ユカ</t>
    </rPh>
    <rPh sb="4" eb="6">
      <t>ウム</t>
    </rPh>
    <phoneticPr fontId="5"/>
  </si>
  <si>
    <t>上階</t>
    <rPh sb="0" eb="1">
      <t>ジョウ</t>
    </rPh>
    <rPh sb="1" eb="2">
      <t>カイ</t>
    </rPh>
    <phoneticPr fontId="5"/>
  </si>
  <si>
    <t>下階</t>
    <rPh sb="0" eb="1">
      <t>シタ</t>
    </rPh>
    <rPh sb="1" eb="2">
      <t>カイ</t>
    </rPh>
    <phoneticPr fontId="5"/>
  </si>
  <si>
    <t>【６．その他必要な事項】</t>
    <rPh sb="5" eb="6">
      <t>タ</t>
    </rPh>
    <rPh sb="6" eb="8">
      <t>ヒツヨウ</t>
    </rPh>
    <rPh sb="9" eb="11">
      <t>ジコウ</t>
    </rPh>
    <phoneticPr fontId="5"/>
  </si>
  <si>
    <t>【７．備考】</t>
    <rPh sb="3" eb="5">
      <t>ビコウ</t>
    </rPh>
    <phoneticPr fontId="5"/>
  </si>
  <si>
    <t>各面共通関係</t>
    <rPh sb="0" eb="2">
      <t>カクメン</t>
    </rPh>
    <rPh sb="2" eb="4">
      <t>キョウツウ</t>
    </rPh>
    <rPh sb="4" eb="6">
      <t>カンケイ</t>
    </rPh>
    <phoneticPr fontId="5"/>
  </si>
  <si>
    <t>第一面関係</t>
    <rPh sb="0" eb="1">
      <t>ダイ</t>
    </rPh>
    <rPh sb="1" eb="3">
      <t>イチメン</t>
    </rPh>
    <rPh sb="3" eb="5">
      <t>カンケイ</t>
    </rPh>
    <phoneticPr fontId="5"/>
  </si>
  <si>
    <t>第二面関係</t>
    <rPh sb="0" eb="1">
      <t>ダイ</t>
    </rPh>
    <rPh sb="1" eb="3">
      <t>ニメン</t>
    </rPh>
    <rPh sb="3" eb="5">
      <t>カンケイ</t>
    </rPh>
    <phoneticPr fontId="5"/>
  </si>
  <si>
    <t>③</t>
    <phoneticPr fontId="5"/>
  </si>
  <si>
    <t>第三面関係</t>
    <rPh sb="0" eb="1">
      <t>ダイ</t>
    </rPh>
    <rPh sb="1" eb="3">
      <t>サンメン</t>
    </rPh>
    <rPh sb="3" eb="5">
      <t>カンケイ</t>
    </rPh>
    <phoneticPr fontId="5"/>
  </si>
  <si>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5"/>
  </si>
  <si>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5"/>
  </si>
  <si>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5"/>
  </si>
  <si>
    <t>⑥</t>
    <phoneticPr fontId="5"/>
  </si>
  <si>
    <t>５．</t>
    <phoneticPr fontId="5"/>
  </si>
  <si>
    <t>第四面関係</t>
    <rPh sb="0" eb="1">
      <t>ダイ</t>
    </rPh>
    <rPh sb="1" eb="3">
      <t>ヨンメン</t>
    </rPh>
    <rPh sb="3" eb="5">
      <t>カンケイ</t>
    </rPh>
    <phoneticPr fontId="5"/>
  </si>
  <si>
    <t>【３．専用部分の床面積等】</t>
    <rPh sb="3" eb="5">
      <t>センヨウ</t>
    </rPh>
    <rPh sb="5" eb="7">
      <t>ブブン</t>
    </rPh>
    <rPh sb="8" eb="11">
      <t>ユカメンセキ</t>
    </rPh>
    <rPh sb="11" eb="12">
      <t>トウ</t>
    </rPh>
    <phoneticPr fontId="5"/>
  </si>
  <si>
    <t>■</t>
  </si>
  <si>
    <t>登録住宅性能評価機関から交付される文書の受領</t>
    <rPh sb="0" eb="2">
      <t>トウロク</t>
    </rPh>
    <phoneticPr fontId="5"/>
  </si>
  <si>
    <t>２．</t>
    <phoneticPr fontId="5"/>
  </si>
  <si>
    <t>３．</t>
    <phoneticPr fontId="5"/>
  </si>
  <si>
    <t>①</t>
    <phoneticPr fontId="5"/>
  </si>
  <si>
    <t>②</t>
    <phoneticPr fontId="5"/>
  </si>
  <si>
    <t>④</t>
    <phoneticPr fontId="5"/>
  </si>
  <si>
    <t>⑤</t>
    <phoneticPr fontId="5"/>
  </si>
  <si>
    <t>４．</t>
    <phoneticPr fontId="5"/>
  </si>
  <si>
    <t>イ、</t>
    <phoneticPr fontId="5"/>
  </si>
  <si>
    <t>ロ、</t>
    <phoneticPr fontId="5"/>
  </si>
  <si>
    <t>ハ、</t>
    <phoneticPr fontId="5"/>
  </si>
  <si>
    <t>ニ、</t>
    <phoneticPr fontId="5"/>
  </si>
  <si>
    <t>私は</t>
    <phoneticPr fontId="5"/>
  </si>
  <si>
    <t>別紙による</t>
    <rPh sb="0" eb="2">
      <t>ベッシ</t>
    </rPh>
    <phoneticPr fontId="5"/>
  </si>
  <si>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5"/>
  </si>
  <si>
    <t>地盤の液状化に関する情報提供を行わない</t>
    <rPh sb="0" eb="2">
      <t>ジバン</t>
    </rPh>
    <rPh sb="3" eb="6">
      <t>エキジョウカ</t>
    </rPh>
    <rPh sb="7" eb="8">
      <t>カン</t>
    </rPh>
    <rPh sb="10" eb="12">
      <t>ジョウホウ</t>
    </rPh>
    <rPh sb="12" eb="14">
      <t>テイキョウ</t>
    </rPh>
    <rPh sb="15" eb="16">
      <t>オコナ</t>
    </rPh>
    <phoneticPr fontId="5"/>
  </si>
  <si>
    <t>１．構造の安定に関すること</t>
    <rPh sb="2" eb="4">
      <t>コウゾウ</t>
    </rPh>
    <rPh sb="5" eb="7">
      <t>アンテイ</t>
    </rPh>
    <rPh sb="8" eb="9">
      <t>カン</t>
    </rPh>
    <phoneticPr fontId="5"/>
  </si>
  <si>
    <t>１－２　耐震等級（構造躯体の損傷防止）</t>
    <rPh sb="4" eb="6">
      <t>タイシン</t>
    </rPh>
    <rPh sb="6" eb="8">
      <t>トウキュウ</t>
    </rPh>
    <rPh sb="9" eb="11">
      <t>コウゾウ</t>
    </rPh>
    <rPh sb="11" eb="13">
      <t>クタイ</t>
    </rPh>
    <rPh sb="14" eb="16">
      <t>ソンショウ</t>
    </rPh>
    <rPh sb="16" eb="18">
      <t>ボウシ</t>
    </rPh>
    <phoneticPr fontId="5"/>
  </si>
  <si>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5"/>
  </si>
  <si>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5"/>
  </si>
  <si>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5"/>
  </si>
  <si>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5"/>
  </si>
  <si>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5"/>
  </si>
  <si>
    <t>２－４　脱出対策（火災時）</t>
    <rPh sb="4" eb="6">
      <t>ダッシュツ</t>
    </rPh>
    <rPh sb="6" eb="8">
      <t>タイサク</t>
    </rPh>
    <rPh sb="9" eb="11">
      <t>カサイ</t>
    </rPh>
    <rPh sb="11" eb="12">
      <t>ジ</t>
    </rPh>
    <phoneticPr fontId="5"/>
  </si>
  <si>
    <t>２－５　耐火等級（延焼のおそれのある部分（開口部））</t>
    <rPh sb="4" eb="6">
      <t>タイカ</t>
    </rPh>
    <rPh sb="6" eb="8">
      <t>トウキュウ</t>
    </rPh>
    <rPh sb="9" eb="11">
      <t>エンショウ</t>
    </rPh>
    <rPh sb="18" eb="20">
      <t>ブブン</t>
    </rPh>
    <rPh sb="21" eb="24">
      <t>カイコウブ</t>
    </rPh>
    <phoneticPr fontId="5"/>
  </si>
  <si>
    <t>２－６　耐火等級（延焼のおそれのある部分（開口部以外））</t>
    <rPh sb="4" eb="6">
      <t>タイカ</t>
    </rPh>
    <rPh sb="6" eb="8">
      <t>トウキュウ</t>
    </rPh>
    <rPh sb="9" eb="11">
      <t>エンショウ</t>
    </rPh>
    <rPh sb="18" eb="20">
      <t>ブブン</t>
    </rPh>
    <rPh sb="21" eb="24">
      <t>カイコウブ</t>
    </rPh>
    <phoneticPr fontId="5"/>
  </si>
  <si>
    <t>４．維持管理・更新への配慮に関すること</t>
    <rPh sb="2" eb="4">
      <t>イジ</t>
    </rPh>
    <rPh sb="4" eb="6">
      <t>カンリ</t>
    </rPh>
    <rPh sb="7" eb="9">
      <t>コウシン</t>
    </rPh>
    <rPh sb="11" eb="13">
      <t>ハイリョ</t>
    </rPh>
    <rPh sb="14" eb="15">
      <t>カン</t>
    </rPh>
    <phoneticPr fontId="5"/>
  </si>
  <si>
    <t>４－４　更新対策（住戸専用部）</t>
    <rPh sb="4" eb="6">
      <t>コウシン</t>
    </rPh>
    <rPh sb="6" eb="8">
      <t>タイサク</t>
    </rPh>
    <rPh sb="9" eb="11">
      <t>ジュウコ</t>
    </rPh>
    <rPh sb="11" eb="13">
      <t>センヨウ</t>
    </rPh>
    <rPh sb="13" eb="14">
      <t>ブ</t>
    </rPh>
    <phoneticPr fontId="5"/>
  </si>
  <si>
    <t>５－１　断熱等性能等級</t>
    <rPh sb="4" eb="6">
      <t>ダンネツ</t>
    </rPh>
    <rPh sb="6" eb="7">
      <t>トウ</t>
    </rPh>
    <rPh sb="7" eb="9">
      <t>セイノウ</t>
    </rPh>
    <rPh sb="9" eb="11">
      <t>トウキュウ</t>
    </rPh>
    <phoneticPr fontId="5"/>
  </si>
  <si>
    <t>５－２　一次エネルギー消費量等級</t>
    <rPh sb="4" eb="6">
      <t>イチジ</t>
    </rPh>
    <rPh sb="11" eb="14">
      <t>ショウヒリョウ</t>
    </rPh>
    <rPh sb="14" eb="16">
      <t>トウキュウ</t>
    </rPh>
    <phoneticPr fontId="5"/>
  </si>
  <si>
    <t>６．空気環境に関すること</t>
    <rPh sb="2" eb="4">
      <t>クウキ</t>
    </rPh>
    <rPh sb="4" eb="6">
      <t>カンキョウ</t>
    </rPh>
    <rPh sb="7" eb="8">
      <t>カン</t>
    </rPh>
    <phoneticPr fontId="5"/>
  </si>
  <si>
    <t>６－１　ホルムアルデヒド対策（内装及び天井裏等）</t>
    <rPh sb="12" eb="14">
      <t>タイサク</t>
    </rPh>
    <rPh sb="15" eb="17">
      <t>ナイソウ</t>
    </rPh>
    <rPh sb="17" eb="18">
      <t>オヨ</t>
    </rPh>
    <rPh sb="19" eb="22">
      <t>テンジョウウラ</t>
    </rPh>
    <rPh sb="22" eb="23">
      <t>トウ</t>
    </rPh>
    <phoneticPr fontId="5"/>
  </si>
  <si>
    <t>６－２　換気対策</t>
    <rPh sb="4" eb="6">
      <t>カンキ</t>
    </rPh>
    <rPh sb="6" eb="8">
      <t>タイサク</t>
    </rPh>
    <phoneticPr fontId="5"/>
  </si>
  <si>
    <t>特定測定物質（必須）　ホルムアルデヒド</t>
    <rPh sb="0" eb="2">
      <t>トクテイ</t>
    </rPh>
    <rPh sb="4" eb="6">
      <t>ブッシツ</t>
    </rPh>
    <rPh sb="7" eb="9">
      <t>ヒッス</t>
    </rPh>
    <phoneticPr fontId="5"/>
  </si>
  <si>
    <t>特定測定物質（選択）　</t>
    <rPh sb="0" eb="2">
      <t>トクテイ</t>
    </rPh>
    <rPh sb="4" eb="6">
      <t>ブッシツ</t>
    </rPh>
    <rPh sb="7" eb="9">
      <t>センタク</t>
    </rPh>
    <phoneticPr fontId="5"/>
  </si>
  <si>
    <t>７．光・視環境に関すること</t>
    <rPh sb="2" eb="3">
      <t>ヒカリ</t>
    </rPh>
    <rPh sb="4" eb="5">
      <t>シ</t>
    </rPh>
    <rPh sb="5" eb="7">
      <t>カンキョウ</t>
    </rPh>
    <rPh sb="8" eb="9">
      <t>カン</t>
    </rPh>
    <phoneticPr fontId="5"/>
  </si>
  <si>
    <t>７－１　単純開口率</t>
    <rPh sb="4" eb="6">
      <t>タンジュン</t>
    </rPh>
    <rPh sb="6" eb="8">
      <t>カイコウ</t>
    </rPh>
    <rPh sb="8" eb="9">
      <t>リツ</t>
    </rPh>
    <phoneticPr fontId="5"/>
  </si>
  <si>
    <t>７－２　方位別開口比</t>
    <rPh sb="4" eb="6">
      <t>ホウイ</t>
    </rPh>
    <rPh sb="6" eb="7">
      <t>ベツ</t>
    </rPh>
    <rPh sb="7" eb="9">
      <t>カイコウ</t>
    </rPh>
    <rPh sb="9" eb="10">
      <t>ヒ</t>
    </rPh>
    <phoneticPr fontId="5"/>
  </si>
  <si>
    <t>８．音環境に関すること</t>
    <rPh sb="2" eb="3">
      <t>オト</t>
    </rPh>
    <rPh sb="3" eb="5">
      <t>カンキョウ</t>
    </rPh>
    <rPh sb="6" eb="7">
      <t>カン</t>
    </rPh>
    <phoneticPr fontId="5"/>
  </si>
  <si>
    <t>８－１　重量床衝撃音対策</t>
    <rPh sb="4" eb="6">
      <t>ジュウリョウ</t>
    </rPh>
    <rPh sb="6" eb="7">
      <t>ユカ</t>
    </rPh>
    <rPh sb="7" eb="9">
      <t>ショウゲキ</t>
    </rPh>
    <rPh sb="9" eb="10">
      <t>オン</t>
    </rPh>
    <rPh sb="10" eb="12">
      <t>タイサク</t>
    </rPh>
    <phoneticPr fontId="5"/>
  </si>
  <si>
    <t>８－２　軽量床衝撃音対策</t>
    <rPh sb="4" eb="6">
      <t>ケイリョウ</t>
    </rPh>
    <rPh sb="6" eb="7">
      <t>ユカ</t>
    </rPh>
    <rPh sb="7" eb="9">
      <t>ショウゲキ</t>
    </rPh>
    <rPh sb="9" eb="10">
      <t>オン</t>
    </rPh>
    <rPh sb="10" eb="12">
      <t>タイサク</t>
    </rPh>
    <phoneticPr fontId="5"/>
  </si>
  <si>
    <t>８－３　透過損失等級（界壁）</t>
    <rPh sb="4" eb="6">
      <t>トウカ</t>
    </rPh>
    <rPh sb="6" eb="8">
      <t>ソンシツ</t>
    </rPh>
    <rPh sb="8" eb="10">
      <t>トウキュウ</t>
    </rPh>
    <rPh sb="11" eb="13">
      <t>カイヘキ</t>
    </rPh>
    <phoneticPr fontId="5"/>
  </si>
  <si>
    <t>８－４　透過損失等級（外壁開口部）</t>
    <rPh sb="4" eb="6">
      <t>トウカ</t>
    </rPh>
    <rPh sb="6" eb="8">
      <t>ソンシツ</t>
    </rPh>
    <rPh sb="8" eb="10">
      <t>トウキュウ</t>
    </rPh>
    <rPh sb="11" eb="13">
      <t>ガイヘキ</t>
    </rPh>
    <rPh sb="13" eb="16">
      <t>カイコウブ</t>
    </rPh>
    <phoneticPr fontId="5"/>
  </si>
  <si>
    <t>９．高齢者等への配慮に関すること</t>
    <rPh sb="2" eb="5">
      <t>コウレイシャ</t>
    </rPh>
    <rPh sb="5" eb="6">
      <t>トウ</t>
    </rPh>
    <rPh sb="8" eb="10">
      <t>ハイリョ</t>
    </rPh>
    <rPh sb="11" eb="12">
      <t>カン</t>
    </rPh>
    <phoneticPr fontId="5"/>
  </si>
  <si>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5"/>
  </si>
  <si>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5"/>
  </si>
  <si>
    <t>１０．防犯に関すること</t>
    <rPh sb="3" eb="5">
      <t>ボウハン</t>
    </rPh>
    <rPh sb="6" eb="7">
      <t>カン</t>
    </rPh>
    <phoneticPr fontId="5"/>
  </si>
  <si>
    <t>１０－１　開口部の侵入防止対策</t>
    <rPh sb="5" eb="8">
      <t>カイコウブ</t>
    </rPh>
    <rPh sb="9" eb="11">
      <t>シンニュウ</t>
    </rPh>
    <rPh sb="11" eb="13">
      <t>ボウシ</t>
    </rPh>
    <rPh sb="13" eb="15">
      <t>タイサク</t>
    </rPh>
    <phoneticPr fontId="5"/>
  </si>
  <si>
    <t>□</t>
    <phoneticPr fontId="5"/>
  </si>
  <si>
    <t>トルエン</t>
    <phoneticPr fontId="5"/>
  </si>
  <si>
    <t>キシレン</t>
    <phoneticPr fontId="5"/>
  </si>
  <si>
    <t>エチルベンゼン</t>
    <phoneticPr fontId="5"/>
  </si>
  <si>
    <t>スチレン</t>
    <phoneticPr fontId="5"/>
  </si>
  <si>
    <t>５．温熱環境・エネルギー消費量に関すること　※</t>
    <rPh sb="2" eb="4">
      <t>オンネツ</t>
    </rPh>
    <rPh sb="4" eb="6">
      <t>カンキョウ</t>
    </rPh>
    <rPh sb="12" eb="15">
      <t>ショウヒリョウ</t>
    </rPh>
    <rPh sb="16" eb="17">
      <t>カン</t>
    </rPh>
    <phoneticPr fontId="5"/>
  </si>
  <si>
    <t>２－７　耐火等級（界壁及び界床）</t>
    <rPh sb="4" eb="6">
      <t>タイカ</t>
    </rPh>
    <rPh sb="6" eb="8">
      <t>トウキュウ</t>
    </rPh>
    <rPh sb="9" eb="11">
      <t>カイヘキ</t>
    </rPh>
    <rPh sb="11" eb="12">
      <t>オヨ</t>
    </rPh>
    <rPh sb="13" eb="14">
      <t>カイ</t>
    </rPh>
    <rPh sb="14" eb="15">
      <t>ユカ</t>
    </rPh>
    <phoneticPr fontId="5"/>
  </si>
  <si>
    <t>２．火災時の安全に関すること（以下、選択項目）</t>
    <rPh sb="2" eb="4">
      <t>カサイ</t>
    </rPh>
    <rPh sb="4" eb="5">
      <t>ジ</t>
    </rPh>
    <rPh sb="6" eb="8">
      <t>アンゼン</t>
    </rPh>
    <rPh sb="9" eb="10">
      <t>カン</t>
    </rPh>
    <phoneticPr fontId="5"/>
  </si>
  <si>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5"/>
  </si>
  <si>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5"/>
  </si>
  <si>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5"/>
  </si>
  <si>
    <t>１－７　基礎の構造方法及び形式等</t>
    <rPh sb="4" eb="6">
      <t>キソ</t>
    </rPh>
    <rPh sb="7" eb="9">
      <t>コウゾウ</t>
    </rPh>
    <rPh sb="9" eb="11">
      <t>ホウホウ</t>
    </rPh>
    <rPh sb="11" eb="12">
      <t>オヨ</t>
    </rPh>
    <rPh sb="13" eb="15">
      <t>ケイシキ</t>
    </rPh>
    <rPh sb="15" eb="16">
      <t>トウ</t>
    </rPh>
    <phoneticPr fontId="5"/>
  </si>
  <si>
    <t>必須</t>
    <rPh sb="0" eb="2">
      <t>ヒッス</t>
    </rPh>
    <phoneticPr fontId="5"/>
  </si>
  <si>
    <t>３．劣化の軽減に関すること</t>
    <rPh sb="2" eb="4">
      <t>レッカ</t>
    </rPh>
    <rPh sb="5" eb="7">
      <t>ケイゲン</t>
    </rPh>
    <rPh sb="8" eb="9">
      <t>カン</t>
    </rPh>
    <phoneticPr fontId="5"/>
  </si>
  <si>
    <t>３－１　劣化対策等級（構造躯体等）</t>
    <rPh sb="4" eb="6">
      <t>レッカ</t>
    </rPh>
    <rPh sb="6" eb="8">
      <t>タイサク</t>
    </rPh>
    <rPh sb="8" eb="10">
      <t>トウキュウ</t>
    </rPh>
    <rPh sb="11" eb="13">
      <t>コウゾウ</t>
    </rPh>
    <rPh sb="13" eb="15">
      <t>クタイ</t>
    </rPh>
    <rPh sb="15" eb="16">
      <t>トウ</t>
    </rPh>
    <phoneticPr fontId="5"/>
  </si>
  <si>
    <t>４－１　維持管理対策等級（専用配管）</t>
    <rPh sb="4" eb="6">
      <t>イジ</t>
    </rPh>
    <rPh sb="6" eb="8">
      <t>カンリ</t>
    </rPh>
    <rPh sb="8" eb="10">
      <t>タイサク</t>
    </rPh>
    <rPh sb="10" eb="12">
      <t>トウキュウ</t>
    </rPh>
    <rPh sb="13" eb="15">
      <t>センヨウ</t>
    </rPh>
    <rPh sb="15" eb="17">
      <t>ハイカン</t>
    </rPh>
    <phoneticPr fontId="5"/>
  </si>
  <si>
    <t>４－２　維持管理対策等級（共用配管）</t>
    <rPh sb="4" eb="6">
      <t>イジ</t>
    </rPh>
    <rPh sb="6" eb="8">
      <t>カンリ</t>
    </rPh>
    <rPh sb="8" eb="10">
      <t>タイサク</t>
    </rPh>
    <rPh sb="10" eb="12">
      <t>トウキュウ</t>
    </rPh>
    <rPh sb="13" eb="15">
      <t>キョウヨウ</t>
    </rPh>
    <rPh sb="15" eb="17">
      <t>ハイカン</t>
    </rPh>
    <phoneticPr fontId="5"/>
  </si>
  <si>
    <t>４－３　更新対策（共用排水管）</t>
    <rPh sb="4" eb="6">
      <t>コウシン</t>
    </rPh>
    <rPh sb="6" eb="8">
      <t>タイサク</t>
    </rPh>
    <rPh sb="9" eb="11">
      <t>キョウヨウ</t>
    </rPh>
    <rPh sb="11" eb="14">
      <t>ハイスイカン</t>
    </rPh>
    <phoneticPr fontId="5"/>
  </si>
  <si>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5"/>
  </si>
  <si>
    <t>住棟</t>
    <rPh sb="0" eb="1">
      <t>ジュウ</t>
    </rPh>
    <rPh sb="1" eb="2">
      <t>トウ</t>
    </rPh>
    <phoneticPr fontId="5"/>
  </si>
  <si>
    <t>住戸</t>
    <rPh sb="0" eb="2">
      <t>ジュウコ</t>
    </rPh>
    <phoneticPr fontId="5"/>
  </si>
  <si>
    <t>【１．申請者（その２）】</t>
    <rPh sb="3" eb="6">
      <t>シンセイシャ</t>
    </rPh>
    <phoneticPr fontId="5"/>
  </si>
  <si>
    <t>【２．申請者（その３）】</t>
    <rPh sb="3" eb="6">
      <t>シンセイシャ</t>
    </rPh>
    <phoneticPr fontId="5"/>
  </si>
  <si>
    <t>【３．申請者（その４）】</t>
    <rPh sb="3" eb="6">
      <t>シンセイシャ</t>
    </rPh>
    <phoneticPr fontId="5"/>
  </si>
  <si>
    <t>【４．申請者（その５）】</t>
    <rPh sb="3" eb="6">
      <t>シンセイシャ</t>
    </rPh>
    <phoneticPr fontId="5"/>
  </si>
  <si>
    <t>【５．申請者（その６）】</t>
    <rPh sb="3" eb="6">
      <t>シンセイシャ</t>
    </rPh>
    <phoneticPr fontId="5"/>
  </si>
  <si>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5"/>
  </si>
  <si>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5"/>
  </si>
  <si>
    <t>【２．建築主（その３）】</t>
    <phoneticPr fontId="5"/>
  </si>
  <si>
    <t>【３．建築主（その４）】</t>
    <phoneticPr fontId="5"/>
  </si>
  <si>
    <t>【５．建築主（その６）】</t>
    <phoneticPr fontId="5"/>
  </si>
  <si>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5"/>
  </si>
  <si>
    <t>【１．設計者（その２）】</t>
    <phoneticPr fontId="5"/>
  </si>
  <si>
    <t>【３．設計者（その４）】</t>
    <phoneticPr fontId="5"/>
  </si>
  <si>
    <t>【４．設計者（その５）】</t>
    <phoneticPr fontId="5"/>
  </si>
  <si>
    <t>を代理人と定めて</t>
    <phoneticPr fontId="5"/>
  </si>
  <si>
    <t>下記に関する権限を委任します。</t>
    <phoneticPr fontId="5"/>
  </si>
  <si>
    <t>【２．代理者】</t>
    <rPh sb="3" eb="5">
      <t>ダイリ</t>
    </rPh>
    <rPh sb="5" eb="6">
      <t>シャ</t>
    </rPh>
    <phoneticPr fontId="5"/>
  </si>
  <si>
    <t>木造（在来工法）</t>
  </si>
  <si>
    <t>木造（枠組壁工法&lt;2×4等&gt;）</t>
    <rPh sb="12" eb="13">
      <t>ナド</t>
    </rPh>
    <phoneticPr fontId="6"/>
  </si>
  <si>
    <t>木造（ﾌﾟﾚﾊﾌﾞ&lt;木質ﾊﾟﾈﾙ工法等&gt;）</t>
  </si>
  <si>
    <t>鉄筋ｺﾝｸﾘｰﾄ(RC)造</t>
  </si>
  <si>
    <t>鉄筋ｺﾝｸﾘｰﾄ(RC)造&lt;ﾌﾟﾚﾊﾌﾞ&gt;</t>
  </si>
  <si>
    <t>鉄骨(S)造</t>
    <rPh sb="1" eb="2">
      <t>ホネ</t>
    </rPh>
    <phoneticPr fontId="6"/>
  </si>
  <si>
    <t>鉄骨(S)造&lt;ﾌﾟﾚﾊﾌﾞ&gt;</t>
    <rPh sb="1" eb="2">
      <t>ホネ</t>
    </rPh>
    <phoneticPr fontId="6"/>
  </si>
  <si>
    <t>鉄骨鉄筋ｺﾝｸﾘｰﾄ(SRC)造</t>
    <rPh sb="0" eb="2">
      <t>テッコツ</t>
    </rPh>
    <phoneticPr fontId="6"/>
  </si>
  <si>
    <t>ｺﾝｸﾘｰﾄﾌﾞﾛｯｸ(CB)造</t>
  </si>
  <si>
    <t>その他</t>
    <rPh sb="2" eb="3">
      <t>タ</t>
    </rPh>
    <phoneticPr fontId="6"/>
  </si>
  <si>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5"/>
  </si>
  <si>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5"/>
  </si>
  <si>
    <t>数字は算用数字を、単位はメートル法を用いてください。</t>
    <rPh sb="0" eb="2">
      <t>スウジ</t>
    </rPh>
    <rPh sb="3" eb="5">
      <t>サンヨウ</t>
    </rPh>
    <rPh sb="5" eb="7">
      <t>スウジ</t>
    </rPh>
    <rPh sb="9" eb="11">
      <t>タンイ</t>
    </rPh>
    <rPh sb="16" eb="17">
      <t>ホウ</t>
    </rPh>
    <rPh sb="18" eb="19">
      <t>モチ</t>
    </rPh>
    <phoneticPr fontId="5"/>
  </si>
  <si>
    <t>※印のある欄は記入しないでください。</t>
    <rPh sb="1" eb="2">
      <t>シルシ</t>
    </rPh>
    <rPh sb="5" eb="6">
      <t>ラン</t>
    </rPh>
    <rPh sb="7" eb="9">
      <t>キニュウ</t>
    </rPh>
    <phoneticPr fontId="5"/>
  </si>
  <si>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5"/>
  </si>
  <si>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5"/>
  </si>
  <si>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5"/>
  </si>
  <si>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5"/>
  </si>
  <si>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5"/>
  </si>
  <si>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5"/>
  </si>
  <si>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5"/>
  </si>
  <si>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5"/>
  </si>
  <si>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5"/>
  </si>
  <si>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5"/>
  </si>
  <si>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5"/>
  </si>
  <si>
    <t>４欄及び５欄は、該当するチェックボックスに「レ」マークを入れてください。</t>
    <rPh sb="1" eb="2">
      <t>ラン</t>
    </rPh>
    <rPh sb="2" eb="3">
      <t>オヨ</t>
    </rPh>
    <rPh sb="5" eb="6">
      <t>ラン</t>
    </rPh>
    <rPh sb="8" eb="10">
      <t>ガイトウ</t>
    </rPh>
    <rPh sb="28" eb="29">
      <t>イ</t>
    </rPh>
    <phoneticPr fontId="5"/>
  </si>
  <si>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5"/>
  </si>
  <si>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5"/>
  </si>
  <si>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5"/>
  </si>
  <si>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5"/>
  </si>
  <si>
    <t>【１．建築主（その２）】</t>
    <phoneticPr fontId="5"/>
  </si>
  <si>
    <t>【４．建築主（その５）】</t>
    <phoneticPr fontId="5"/>
  </si>
  <si>
    <t>第五号様式（第三条関係）</t>
    <phoneticPr fontId="5"/>
  </si>
  <si>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5"/>
  </si>
  <si>
    <t>【計画を変更する住宅の直前の設計住宅性能評価】</t>
    <phoneticPr fontId="5"/>
  </si>
  <si>
    <t>設計住宅性能評価書交付番号</t>
    <phoneticPr fontId="5"/>
  </si>
  <si>
    <t>設計住宅性能評価書交付年月日</t>
    <phoneticPr fontId="5"/>
  </si>
  <si>
    <t>設計住宅性能評価書交付者</t>
    <phoneticPr fontId="5"/>
  </si>
  <si>
    <t>変更の概要</t>
    <phoneticPr fontId="5"/>
  </si>
  <si>
    <t>・</t>
    <phoneticPr fontId="5"/>
  </si>
  <si>
    <t>申請者の氏名又は名称</t>
    <phoneticPr fontId="5"/>
  </si>
  <si>
    <t>【ファックス番号】　　　</t>
    <rPh sb="6" eb="8">
      <t>バンゴウ</t>
    </rPh>
    <phoneticPr fontId="5"/>
  </si>
  <si>
    <t>【氏名又は名称のﾌﾘｶﾞﾅ】</t>
    <rPh sb="1" eb="3">
      <t>シメイ</t>
    </rPh>
    <rPh sb="3" eb="4">
      <t>マタ</t>
    </rPh>
    <rPh sb="5" eb="7">
      <t>メイショウ</t>
    </rPh>
    <phoneticPr fontId="5"/>
  </si>
  <si>
    <t>}</t>
    <phoneticPr fontId="5"/>
  </si>
  <si>
    <t>{</t>
    <phoneticPr fontId="5"/>
  </si>
  <si>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5"/>
  </si>
  <si>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5"/>
  </si>
  <si>
    <t>第一面</t>
    <rPh sb="0" eb="1">
      <t>ダイ</t>
    </rPh>
    <rPh sb="1" eb="3">
      <t>イチメン</t>
    </rPh>
    <phoneticPr fontId="5"/>
  </si>
  <si>
    <t>第二面</t>
    <rPh sb="0" eb="1">
      <t>ダイ</t>
    </rPh>
    <rPh sb="1" eb="3">
      <t>ニメン</t>
    </rPh>
    <phoneticPr fontId="5"/>
  </si>
  <si>
    <t>第三面</t>
    <rPh sb="0" eb="1">
      <t>ダイ</t>
    </rPh>
    <rPh sb="1" eb="2">
      <t>サン</t>
    </rPh>
    <rPh sb="2" eb="3">
      <t>メン</t>
    </rPh>
    <phoneticPr fontId="5"/>
  </si>
  <si>
    <t>第四面</t>
    <rPh sb="0" eb="1">
      <t>ダイ</t>
    </rPh>
    <rPh sb="1" eb="2">
      <t>ヨン</t>
    </rPh>
    <rPh sb="2" eb="3">
      <t>メン</t>
    </rPh>
    <phoneticPr fontId="5"/>
  </si>
  <si>
    <t>第二面別紙</t>
    <rPh sb="0" eb="1">
      <t>ダイ</t>
    </rPh>
    <rPh sb="1" eb="3">
      <t>ニメン</t>
    </rPh>
    <rPh sb="3" eb="5">
      <t>ベッシ</t>
    </rPh>
    <phoneticPr fontId="5"/>
  </si>
  <si>
    <t>第二面別紙２</t>
    <rPh sb="0" eb="1">
      <t>ダイ</t>
    </rPh>
    <rPh sb="1" eb="3">
      <t>ニメン</t>
    </rPh>
    <phoneticPr fontId="5"/>
  </si>
  <si>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5"/>
  </si>
  <si>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5"/>
  </si>
  <si>
    <t>３．委任をした権限に係る住宅の建築場所の地名地番</t>
    <phoneticPr fontId="5"/>
  </si>
  <si>
    <t>２．委任をした権限に係る住宅の名称</t>
    <rPh sb="15" eb="17">
      <t>メイショウ</t>
    </rPh>
    <phoneticPr fontId="5"/>
  </si>
  <si>
    <t>１．委任をした権限</t>
    <phoneticPr fontId="5"/>
  </si>
  <si>
    <t>【２．設計者（その３）】</t>
    <phoneticPr fontId="5"/>
  </si>
  <si>
    <t>令和</t>
    <phoneticPr fontId="5"/>
  </si>
  <si>
    <t>この用紙の大きさは、日本産業規格A４としてください。</t>
    <rPh sb="2" eb="4">
      <t>ヨウシ</t>
    </rPh>
    <rPh sb="5" eb="6">
      <t>オオ</t>
    </rPh>
    <rPh sb="10" eb="12">
      <t>ニホン</t>
    </rPh>
    <rPh sb="12" eb="14">
      <t>サンギョウ</t>
    </rPh>
    <rPh sb="14" eb="16">
      <t>キカク</t>
    </rPh>
    <phoneticPr fontId="5"/>
  </si>
  <si>
    <t>第TKC　　　　住設　　　　　　　　　号</t>
    <rPh sb="0" eb="1">
      <t>ダイ</t>
    </rPh>
    <rPh sb="8" eb="9">
      <t>ジュウ</t>
    </rPh>
    <rPh sb="9" eb="10">
      <t>セツ</t>
    </rPh>
    <rPh sb="19" eb="20">
      <t>ゴウ</t>
    </rPh>
    <phoneticPr fontId="5"/>
  </si>
  <si>
    <t>※料金欄</t>
    <rPh sb="1" eb="3">
      <t>リョウキン</t>
    </rPh>
    <rPh sb="3" eb="4">
      <t>ラン</t>
    </rPh>
    <phoneticPr fontId="5"/>
  </si>
  <si>
    <t>令和　　　　年　　　　月　　　　日</t>
    <rPh sb="6" eb="7">
      <t>ネン</t>
    </rPh>
    <rPh sb="11" eb="12">
      <t>ガツ</t>
    </rPh>
    <rPh sb="16" eb="17">
      <t>ヒ</t>
    </rPh>
    <phoneticPr fontId="5"/>
  </si>
  <si>
    <t>この申請書及び添付図書に記載の事項は、事実に相違ありません。</t>
    <phoneticPr fontId="5"/>
  </si>
  <si>
    <t>　住宅の品質確保の促進等に関する法律第５条第１項の規定に基づき、設計住宅性能評価を申請します。</t>
    <phoneticPr fontId="5"/>
  </si>
  <si>
    <t>　申請受理者氏名</t>
    <rPh sb="1" eb="3">
      <t>シンセイ</t>
    </rPh>
    <rPh sb="3" eb="5">
      <t>ジュリ</t>
    </rPh>
    <rPh sb="5" eb="6">
      <t>シャ</t>
    </rPh>
    <rPh sb="6" eb="8">
      <t>シメイ</t>
    </rPh>
    <phoneticPr fontId="5"/>
  </si>
  <si>
    <t>【６．長期使用構造等であることの確認の要否】　</t>
    <phoneticPr fontId="5"/>
  </si>
  <si>
    <t>第TKC　　　　更設　　　　　　　　　号</t>
    <rPh sb="0" eb="1">
      <t>ダイ</t>
    </rPh>
    <rPh sb="8" eb="9">
      <t>コウ</t>
    </rPh>
    <rPh sb="9" eb="10">
      <t>セツ</t>
    </rPh>
    <rPh sb="19" eb="20">
      <t>ゴウ</t>
    </rPh>
    <phoneticPr fontId="5"/>
  </si>
  <si>
    <t>要</t>
    <rPh sb="0" eb="1">
      <t>ヨウ</t>
    </rPh>
    <phoneticPr fontId="5"/>
  </si>
  <si>
    <t>否</t>
    <rPh sb="0" eb="1">
      <t>イナ</t>
    </rPh>
    <phoneticPr fontId="5"/>
  </si>
  <si>
    <t>貸家</t>
    <rPh sb="0" eb="2">
      <t>カシヤ</t>
    </rPh>
    <phoneticPr fontId="5"/>
  </si>
  <si>
    <t>⑦</t>
    <phoneticPr fontId="5"/>
  </si>
  <si>
    <t>６欄において、「要」のチェックボックスに「レ」マークを入れた場合は、７欄に工事の着手予定年月日及び認定申請予定年月日について記載してください。</t>
    <phoneticPr fontId="5"/>
  </si>
  <si>
    <t>←</t>
    <phoneticPr fontId="5"/>
  </si>
  <si>
    <t>ﾌﾘｶﾞﾅ</t>
    <phoneticPr fontId="5"/>
  </si>
  <si>
    <t>会社名･所属先</t>
    <rPh sb="0" eb="3">
      <t>カイシャメイ</t>
    </rPh>
    <rPh sb="4" eb="6">
      <t>ショゾク</t>
    </rPh>
    <rPh sb="6" eb="7">
      <t>サキ</t>
    </rPh>
    <phoneticPr fontId="5"/>
  </si>
  <si>
    <t>郵便番号</t>
    <rPh sb="0" eb="4">
      <t>ユウビンバンゴウ</t>
    </rPh>
    <phoneticPr fontId="5"/>
  </si>
  <si>
    <t>電話番号</t>
    <rPh sb="0" eb="2">
      <t>デンワ</t>
    </rPh>
    <rPh sb="2" eb="4">
      <t>バンゴウ</t>
    </rPh>
    <phoneticPr fontId="5"/>
  </si>
  <si>
    <t>ﾌｧｯｸｽ番号</t>
    <rPh sb="5" eb="7">
      <t>バンゴウ</t>
    </rPh>
    <phoneticPr fontId="5"/>
  </si>
  <si>
    <t>一戸建ての住宅</t>
    <rPh sb="0" eb="2">
      <t>イッコ</t>
    </rPh>
    <rPh sb="2" eb="3">
      <t>ダ</t>
    </rPh>
    <rPh sb="5" eb="7">
      <t>ジュウタク</t>
    </rPh>
    <phoneticPr fontId="5"/>
  </si>
  <si>
    <t>共同住宅</t>
    <rPh sb="0" eb="2">
      <t>キョウドウ</t>
    </rPh>
    <rPh sb="2" eb="4">
      <t>ジュウタク</t>
    </rPh>
    <phoneticPr fontId="5"/>
  </si>
  <si>
    <t>長屋</t>
    <rPh sb="0" eb="2">
      <t>ナガヤ</t>
    </rPh>
    <phoneticPr fontId="5"/>
  </si>
  <si>
    <t>重ね建て</t>
    <rPh sb="0" eb="1">
      <t>カサ</t>
    </rPh>
    <rPh sb="2" eb="3">
      <t>ダ</t>
    </rPh>
    <phoneticPr fontId="5"/>
  </si>
  <si>
    <t>その他</t>
    <rPh sb="2" eb="3">
      <t>タ</t>
    </rPh>
    <phoneticPr fontId="5"/>
  </si>
  <si>
    <t>予備審査事前連絡先記入シート</t>
    <phoneticPr fontId="5"/>
  </si>
  <si>
    <t>※印の項目については必ずご記入をお願いします。</t>
    <phoneticPr fontId="5"/>
  </si>
  <si>
    <t>※物  件  名</t>
  </si>
  <si>
    <t>※ご担当者様
(質疑等送付先)</t>
  </si>
  <si>
    <t>意  匠  担  当</t>
    <phoneticPr fontId="5"/>
  </si>
  <si>
    <t>会社名</t>
  </si>
  <si>
    <t>氏  名</t>
  </si>
  <si>
    <t>T E L</t>
  </si>
  <si>
    <t>FAX</t>
  </si>
  <si>
    <t>MAIL</t>
  </si>
  <si>
    <t>構  造  担  当</t>
  </si>
  <si>
    <t>設　備　 担  当</t>
    <rPh sb="0" eb="1">
      <t>セツ</t>
    </rPh>
    <rPh sb="2" eb="3">
      <t>ビ</t>
    </rPh>
    <phoneticPr fontId="44"/>
  </si>
  <si>
    <t>申請手数料</t>
    <phoneticPr fontId="44"/>
  </si>
  <si>
    <t>請求書宛名</t>
  </si>
  <si>
    <t>電話番号</t>
    <phoneticPr fontId="5"/>
  </si>
  <si>
    <t>請求書送付先名</t>
  </si>
  <si>
    <t>住    所</t>
  </si>
  <si>
    <t>郵便番号</t>
    <rPh sb="0" eb="2">
      <t>ユウビン</t>
    </rPh>
    <rPh sb="2" eb="4">
      <t>バンゴウ</t>
    </rPh>
    <phoneticPr fontId="5"/>
  </si>
  <si>
    <t>※提出図書</t>
    <phoneticPr fontId="44"/>
  </si>
  <si>
    <t xml:space="preserve"> 正本</t>
    <phoneticPr fontId="5"/>
  </si>
  <si>
    <t xml:space="preserve"> 提出書類（複数選択可）</t>
    <rPh sb="1" eb="3">
      <t>テイシュツ</t>
    </rPh>
    <rPh sb="3" eb="5">
      <t>ショルイ</t>
    </rPh>
    <rPh sb="6" eb="8">
      <t>フクスウ</t>
    </rPh>
    <rPh sb="8" eb="10">
      <t>センタク</t>
    </rPh>
    <rPh sb="10" eb="11">
      <t>カ</t>
    </rPh>
    <phoneticPr fontId="44"/>
  </si>
  <si>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4"/>
  </si>
  <si>
    <t xml:space="preserve"> 副本</t>
    <phoneticPr fontId="5"/>
  </si>
  <si>
    <t>設計住宅性能評価</t>
    <rPh sb="0" eb="2">
      <t>セッケイ</t>
    </rPh>
    <rPh sb="2" eb="4">
      <t>ジュウタク</t>
    </rPh>
    <rPh sb="4" eb="6">
      <t>セイノウ</t>
    </rPh>
    <rPh sb="6" eb="8">
      <t>ヒョウカ</t>
    </rPh>
    <phoneticPr fontId="44"/>
  </si>
  <si>
    <t>建設住宅性能評価</t>
    <rPh sb="0" eb="2">
      <t>ケンセツ</t>
    </rPh>
    <rPh sb="2" eb="4">
      <t>ジュウタク</t>
    </rPh>
    <rPh sb="4" eb="6">
      <t>セイノウ</t>
    </rPh>
    <rPh sb="6" eb="8">
      <t>ヒョウカ</t>
    </rPh>
    <phoneticPr fontId="44"/>
  </si>
  <si>
    <t>行政提出用</t>
    <rPh sb="0" eb="2">
      <t>ギョウセイ</t>
    </rPh>
    <rPh sb="2" eb="4">
      <t>テイシュツ</t>
    </rPh>
    <rPh sb="4" eb="5">
      <t>ヨウ</t>
    </rPh>
    <phoneticPr fontId="5"/>
  </si>
  <si>
    <t>長期優良住宅技術的審査業務</t>
    <rPh sb="0" eb="2">
      <t>チョウキ</t>
    </rPh>
    <rPh sb="2" eb="4">
      <t>ユウリョウ</t>
    </rPh>
    <rPh sb="4" eb="6">
      <t>ジュウタク</t>
    </rPh>
    <rPh sb="6" eb="9">
      <t>ギジュツテキ</t>
    </rPh>
    <rPh sb="9" eb="11">
      <t>シンサ</t>
    </rPh>
    <rPh sb="11" eb="13">
      <t>ギョウム</t>
    </rPh>
    <phoneticPr fontId="44"/>
  </si>
  <si>
    <t>低炭素建築物技術的審査業務</t>
    <rPh sb="0" eb="3">
      <t>テイタンソ</t>
    </rPh>
    <rPh sb="3" eb="6">
      <t>ケンチクブツ</t>
    </rPh>
    <rPh sb="6" eb="9">
      <t>ギジュツテキ</t>
    </rPh>
    <rPh sb="9" eb="11">
      <t>シンサ</t>
    </rPh>
    <rPh sb="11" eb="13">
      <t>ギョウム</t>
    </rPh>
    <phoneticPr fontId="44"/>
  </si>
  <si>
    <t xml:space="preserve">現金取得者向け新築対象住宅証明書 </t>
    <phoneticPr fontId="44"/>
  </si>
  <si>
    <t>住宅性能証明</t>
    <rPh sb="0" eb="2">
      <t>ジュウタク</t>
    </rPh>
    <rPh sb="2" eb="4">
      <t>セイノウ</t>
    </rPh>
    <rPh sb="4" eb="6">
      <t>ショウメイ</t>
    </rPh>
    <phoneticPr fontId="44"/>
  </si>
  <si>
    <t>適合証明（フラット３５等）</t>
    <rPh sb="0" eb="2">
      <t>テキゴウ</t>
    </rPh>
    <rPh sb="2" eb="4">
      <t>ショウメイ</t>
    </rPh>
    <rPh sb="11" eb="12">
      <t>トウ</t>
    </rPh>
    <phoneticPr fontId="44"/>
  </si>
  <si>
    <t>←　上記以外の場合は追記してください。</t>
    <rPh sb="2" eb="4">
      <t>ジョウキ</t>
    </rPh>
    <rPh sb="4" eb="6">
      <t>イガイ</t>
    </rPh>
    <rPh sb="7" eb="9">
      <t>バアイ</t>
    </rPh>
    <rPh sb="10" eb="12">
      <t>ツイキ</t>
    </rPh>
    <phoneticPr fontId="44"/>
  </si>
  <si>
    <t xml:space="preserve">確認申請
その他申請状況
</t>
    <rPh sb="0" eb="2">
      <t>カクニン</t>
    </rPh>
    <rPh sb="2" eb="4">
      <t>シンセイ</t>
    </rPh>
    <rPh sb="7" eb="8">
      <t>タ</t>
    </rPh>
    <rPh sb="8" eb="10">
      <t>シンセイ</t>
    </rPh>
    <rPh sb="10" eb="12">
      <t>ジョウキョウ</t>
    </rPh>
    <phoneticPr fontId="44"/>
  </si>
  <si>
    <t>確認申請</t>
    <phoneticPr fontId="44"/>
  </si>
  <si>
    <t>機関名</t>
    <rPh sb="0" eb="2">
      <t>キカン</t>
    </rPh>
    <rPh sb="2" eb="3">
      <t>メイ</t>
    </rPh>
    <phoneticPr fontId="44"/>
  </si>
  <si>
    <t>交付番号</t>
  </si>
  <si>
    <t>←　受付中の場合は受付番号を選択してください。</t>
    <rPh sb="2" eb="5">
      <t>ウケツケチュウ</t>
    </rPh>
    <rPh sb="6" eb="8">
      <t>バアイ</t>
    </rPh>
    <rPh sb="9" eb="11">
      <t>ウケツケ</t>
    </rPh>
    <rPh sb="11" eb="13">
      <t>バンゴウ</t>
    </rPh>
    <rPh sb="14" eb="16">
      <t>センタク</t>
    </rPh>
    <phoneticPr fontId="44"/>
  </si>
  <si>
    <t>交付日または
進捗状況</t>
    <rPh sb="0" eb="3">
      <t>コウフビ</t>
    </rPh>
    <rPh sb="7" eb="9">
      <t>シンチョク</t>
    </rPh>
    <rPh sb="9" eb="11">
      <t>ジョウキョウ</t>
    </rPh>
    <phoneticPr fontId="44"/>
  </si>
  <si>
    <t>住宅性能評価
その他</t>
    <rPh sb="0" eb="2">
      <t>ジュウタク</t>
    </rPh>
    <rPh sb="2" eb="4">
      <t>セイノウ</t>
    </rPh>
    <rPh sb="4" eb="6">
      <t>ヒョウカ</t>
    </rPh>
    <rPh sb="9" eb="10">
      <t>タ</t>
    </rPh>
    <phoneticPr fontId="44"/>
  </si>
  <si>
    <t>●</t>
    <phoneticPr fontId="44"/>
  </si>
  <si>
    <t>現在の現場工事の進捗状況</t>
    <phoneticPr fontId="44"/>
  </si>
  <si>
    <t>未着工である場合の着工予定日</t>
    <rPh sb="0" eb="3">
      <t>ミチャッコウ</t>
    </rPh>
    <rPh sb="6" eb="8">
      <t>バアイ</t>
    </rPh>
    <rPh sb="9" eb="11">
      <t>チャッコウ</t>
    </rPh>
    <rPh sb="11" eb="14">
      <t>ヨテイビ</t>
    </rPh>
    <phoneticPr fontId="44"/>
  </si>
  <si>
    <t>着工中の場合の基礎・中間検査予定日</t>
    <rPh sb="0" eb="2">
      <t>チャッコウ</t>
    </rPh>
    <rPh sb="2" eb="3">
      <t>チュウ</t>
    </rPh>
    <rPh sb="4" eb="6">
      <t>バアイ</t>
    </rPh>
    <rPh sb="7" eb="9">
      <t>キソ</t>
    </rPh>
    <phoneticPr fontId="44"/>
  </si>
  <si>
    <t>　建確センター記入欄    仮受日：        月      日</t>
    <phoneticPr fontId="44"/>
  </si>
  <si>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5"/>
  </si>
  <si>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5"/>
  </si>
  <si>
    <t>建設地の住居表示（不明であれば記載不要）</t>
    <rPh sb="0" eb="3">
      <t>ケンセツチ</t>
    </rPh>
    <rPh sb="4" eb="6">
      <t>ジュウキョ</t>
    </rPh>
    <rPh sb="6" eb="8">
      <t>ヒョウジ</t>
    </rPh>
    <rPh sb="9" eb="11">
      <t>フメイ</t>
    </rPh>
    <rPh sb="15" eb="17">
      <t>キサイ</t>
    </rPh>
    <rPh sb="17" eb="19">
      <t>フヨウ</t>
    </rPh>
    <phoneticPr fontId="5"/>
  </si>
  <si>
    <t>住宅の用途（居住専用、併用）</t>
    <rPh sb="0" eb="2">
      <t>ジュウタク</t>
    </rPh>
    <rPh sb="3" eb="5">
      <t>ヨウト</t>
    </rPh>
    <rPh sb="6" eb="8">
      <t>キョジュウ</t>
    </rPh>
    <rPh sb="8" eb="10">
      <t>センヨウ</t>
    </rPh>
    <rPh sb="11" eb="13">
      <t>ヘイヨウ</t>
    </rPh>
    <phoneticPr fontId="5"/>
  </si>
  <si>
    <t>住宅の建て方</t>
    <rPh sb="0" eb="2">
      <t>ジュウタク</t>
    </rPh>
    <rPh sb="3" eb="4">
      <t>タ</t>
    </rPh>
    <rPh sb="5" eb="6">
      <t>カタ</t>
    </rPh>
    <phoneticPr fontId="5"/>
  </si>
  <si>
    <t>別棟はあるか（ある、なし）</t>
    <rPh sb="0" eb="2">
      <t>ベツムネ</t>
    </rPh>
    <phoneticPr fontId="5"/>
  </si>
  <si>
    <t>設計評価後の予定</t>
    <rPh sb="0" eb="2">
      <t>セッケイ</t>
    </rPh>
    <rPh sb="2" eb="4">
      <t>ヒョウカ</t>
    </rPh>
    <rPh sb="4" eb="5">
      <t>ゴ</t>
    </rPh>
    <rPh sb="6" eb="8">
      <t>ヨテイ</t>
    </rPh>
    <phoneticPr fontId="5"/>
  </si>
  <si>
    <t>工事着工予定日</t>
    <rPh sb="0" eb="2">
      <t>コウジ</t>
    </rPh>
    <rPh sb="2" eb="4">
      <t>チャッコウ</t>
    </rPh>
    <rPh sb="4" eb="6">
      <t>ヨテイ</t>
    </rPh>
    <rPh sb="6" eb="7">
      <t>ビ</t>
    </rPh>
    <phoneticPr fontId="5"/>
  </si>
  <si>
    <t>竣工予定日</t>
    <rPh sb="0" eb="2">
      <t>シュンコウ</t>
    </rPh>
    <rPh sb="2" eb="5">
      <t>ヨテイビ</t>
    </rPh>
    <phoneticPr fontId="5"/>
  </si>
  <si>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5"/>
  </si>
  <si>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5"/>
  </si>
  <si>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5"/>
  </si>
  <si>
    <t>（6）</t>
    <phoneticPr fontId="5"/>
  </si>
  <si>
    <t>上記変更申請に関わる手続き</t>
    <rPh sb="0" eb="2">
      <t>ジョウキ</t>
    </rPh>
    <rPh sb="2" eb="4">
      <t>ヘンコウ</t>
    </rPh>
    <rPh sb="4" eb="6">
      <t>シンセイ</t>
    </rPh>
    <rPh sb="7" eb="8">
      <t>カカ</t>
    </rPh>
    <rPh sb="10" eb="12">
      <t>テツヅ</t>
    </rPh>
    <phoneticPr fontId="5"/>
  </si>
  <si>
    <t>【　設計住宅性能評価　】</t>
    <rPh sb="2" eb="4">
      <t>セッケイ</t>
    </rPh>
    <rPh sb="4" eb="6">
      <t>ジュウタク</t>
    </rPh>
    <rPh sb="6" eb="8">
      <t>セイノウ</t>
    </rPh>
    <rPh sb="8" eb="10">
      <t>ヒョウカ</t>
    </rPh>
    <phoneticPr fontId="5"/>
  </si>
  <si>
    <t>設計内容説明書</t>
    <phoneticPr fontId="5"/>
  </si>
  <si>
    <t>建築物名称</t>
    <rPh sb="0" eb="2">
      <t>ケンチク</t>
    </rPh>
    <rPh sb="2" eb="3">
      <t>ブツ</t>
    </rPh>
    <rPh sb="3" eb="5">
      <t>メイショウ</t>
    </rPh>
    <phoneticPr fontId="5"/>
  </si>
  <si>
    <t>建築物所在地</t>
    <rPh sb="0" eb="2">
      <t>ケンチク</t>
    </rPh>
    <rPh sb="2" eb="3">
      <t>ブツ</t>
    </rPh>
    <rPh sb="3" eb="6">
      <t>ショザイチ</t>
    </rPh>
    <phoneticPr fontId="5"/>
  </si>
  <si>
    <t>設計者氏名</t>
    <rPh sb="0" eb="2">
      <t>セッケイ</t>
    </rPh>
    <rPh sb="2" eb="3">
      <t>シャ</t>
    </rPh>
    <rPh sb="3" eb="5">
      <t>シメイ</t>
    </rPh>
    <phoneticPr fontId="5"/>
  </si>
  <si>
    <t>評価員氏名</t>
    <rPh sb="0" eb="2">
      <t>ヒョウカ</t>
    </rPh>
    <rPh sb="2" eb="3">
      <t>イン</t>
    </rPh>
    <rPh sb="3" eb="5">
      <t>シメイ</t>
    </rPh>
    <phoneticPr fontId="5"/>
  </si>
  <si>
    <t>（長期使用構造等確認を含む）</t>
    <rPh sb="1" eb="5">
      <t>チョウキシヨウ</t>
    </rPh>
    <rPh sb="5" eb="8">
      <t>コウゾウトウ</t>
    </rPh>
    <rPh sb="8" eb="10">
      <t>カクニン</t>
    </rPh>
    <rPh sb="11" eb="12">
      <t>フク</t>
    </rPh>
    <phoneticPr fontId="62"/>
  </si>
  <si>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5"/>
  </si>
  <si>
    <t>（第１面）</t>
    <phoneticPr fontId="5"/>
  </si>
  <si>
    <t>性能表示　　　　</t>
    <rPh sb="0" eb="2">
      <t>セイノウ</t>
    </rPh>
    <rPh sb="2" eb="4">
      <t>ヒョウジ</t>
    </rPh>
    <phoneticPr fontId="5"/>
  </si>
  <si>
    <t>自己
評価
結果</t>
    <rPh sb="0" eb="2">
      <t>ジコ</t>
    </rPh>
    <rPh sb="3" eb="5">
      <t>ヒョウカ</t>
    </rPh>
    <rPh sb="6" eb="8">
      <t>ケッカ</t>
    </rPh>
    <phoneticPr fontId="5"/>
  </si>
  <si>
    <t>評価方法</t>
    <rPh sb="0" eb="2">
      <t>ヒョウカ</t>
    </rPh>
    <rPh sb="2" eb="4">
      <t>ホウホウ</t>
    </rPh>
    <phoneticPr fontId="5"/>
  </si>
  <si>
    <t>確認</t>
    <rPh sb="0" eb="2">
      <t>カクニン</t>
    </rPh>
    <phoneticPr fontId="5"/>
  </si>
  <si>
    <t>設計内容説明欄</t>
    <rPh sb="0" eb="2">
      <t>セッケイ</t>
    </rPh>
    <rPh sb="2" eb="4">
      <t>ナイヨウ</t>
    </rPh>
    <rPh sb="4" eb="6">
      <t>セツメイ</t>
    </rPh>
    <rPh sb="6" eb="7">
      <t>ラン</t>
    </rPh>
    <phoneticPr fontId="5"/>
  </si>
  <si>
    <t>設計
内容
確認欄</t>
    <rPh sb="0" eb="2">
      <t>セッケイ</t>
    </rPh>
    <rPh sb="3" eb="5">
      <t>ナイヨウ</t>
    </rPh>
    <rPh sb="6" eb="8">
      <t>カクニン</t>
    </rPh>
    <rPh sb="8" eb="9">
      <t>ラン</t>
    </rPh>
    <phoneticPr fontId="5"/>
  </si>
  <si>
    <t>事項</t>
    <rPh sb="0" eb="2">
      <t>ジコウ</t>
    </rPh>
    <phoneticPr fontId="5"/>
  </si>
  <si>
    <t>項目</t>
    <rPh sb="0" eb="2">
      <t>コウモク</t>
    </rPh>
    <phoneticPr fontId="5"/>
  </si>
  <si>
    <t>設計内容</t>
    <rPh sb="0" eb="2">
      <t>セッケイ</t>
    </rPh>
    <rPh sb="2" eb="4">
      <t>ナイヨウ</t>
    </rPh>
    <phoneticPr fontId="5"/>
  </si>
  <si>
    <t>記載図書</t>
    <rPh sb="0" eb="2">
      <t>キサイ</t>
    </rPh>
    <rPh sb="2" eb="4">
      <t>トショ</t>
    </rPh>
    <phoneticPr fontId="5"/>
  </si>
  <si>
    <t>1構造の安定</t>
    <rPh sb="1" eb="3">
      <t>コウゾウ</t>
    </rPh>
    <rPh sb="4" eb="6">
      <t>アンテイ</t>
    </rPh>
    <phoneticPr fontId="5"/>
  </si>
  <si>
    <r>
      <t>１－１</t>
    </r>
    <r>
      <rPr>
        <b/>
        <sz val="9"/>
        <color rgb="FFFF0000"/>
        <rFont val="ＭＳ Ｐゴシック"/>
        <family val="3"/>
        <charset val="128"/>
      </rPr>
      <t>【必須】</t>
    </r>
    <rPh sb="4" eb="6">
      <t>ヒッス</t>
    </rPh>
    <phoneticPr fontId="5"/>
  </si>
  <si>
    <t>等級</t>
    <rPh sb="0" eb="2">
      <t>トウキュウ</t>
    </rPh>
    <phoneticPr fontId="5"/>
  </si>
  <si>
    <t>構造躯体</t>
    <rPh sb="0" eb="2">
      <t>コウゾウ</t>
    </rPh>
    <rPh sb="2" eb="4">
      <t>クタイ</t>
    </rPh>
    <phoneticPr fontId="5"/>
  </si>
  <si>
    <t>地震力及び</t>
    <rPh sb="0" eb="2">
      <t>ジシン</t>
    </rPh>
    <rPh sb="2" eb="3">
      <t>リョク</t>
    </rPh>
    <rPh sb="3" eb="4">
      <t>オヨ</t>
    </rPh>
    <phoneticPr fontId="5"/>
  </si>
  <si>
    <r>
      <t>壁量計算による</t>
    </r>
    <r>
      <rPr>
        <sz val="8"/>
        <rFont val="ＭＳ Ｐゴシック"/>
        <family val="3"/>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5"/>
  </si>
  <si>
    <t>伏図</t>
    <rPh sb="0" eb="1">
      <t>フ</t>
    </rPh>
    <rPh sb="1" eb="2">
      <t>ズ</t>
    </rPh>
    <phoneticPr fontId="5"/>
  </si>
  <si>
    <t>耐震等級</t>
    <rPh sb="0" eb="2">
      <t>タイシン</t>
    </rPh>
    <rPh sb="2" eb="4">
      <t>トウキュウ</t>
    </rPh>
    <phoneticPr fontId="5"/>
  </si>
  <si>
    <t>基準</t>
    <rPh sb="0" eb="2">
      <t>キジュン</t>
    </rPh>
    <phoneticPr fontId="5"/>
  </si>
  <si>
    <t>及び</t>
    <phoneticPr fontId="5"/>
  </si>
  <si>
    <t>風圧力</t>
    <rPh sb="0" eb="1">
      <t>フウ</t>
    </rPh>
    <rPh sb="1" eb="3">
      <t>アツリョク</t>
    </rPh>
    <phoneticPr fontId="5"/>
  </si>
  <si>
    <t>許容応力度計算による(ルート1)</t>
    <rPh sb="0" eb="2">
      <t>キョヨウ</t>
    </rPh>
    <rPh sb="2" eb="4">
      <t>オウリョク</t>
    </rPh>
    <rPh sb="4" eb="5">
      <t>ド</t>
    </rPh>
    <rPh sb="5" eb="7">
      <t>ケイサン</t>
    </rPh>
    <phoneticPr fontId="5"/>
  </si>
  <si>
    <t>計算書</t>
    <rPh sb="0" eb="3">
      <t>ケイサンショ</t>
    </rPh>
    <phoneticPr fontId="5"/>
  </si>
  <si>
    <t>（倒壊等防止）</t>
    <rPh sb="1" eb="3">
      <t>トウカイ</t>
    </rPh>
    <rPh sb="3" eb="4">
      <t>トウ</t>
    </rPh>
    <rPh sb="4" eb="6">
      <t>ボウシ</t>
    </rPh>
    <phoneticPr fontId="5"/>
  </si>
  <si>
    <t>特認</t>
    <rPh sb="0" eb="2">
      <t>トクニン</t>
    </rPh>
    <phoneticPr fontId="5"/>
  </si>
  <si>
    <t>基礎等</t>
    <phoneticPr fontId="5"/>
  </si>
  <si>
    <t>（</t>
    <phoneticPr fontId="5"/>
  </si>
  <si>
    <t>）</t>
    <phoneticPr fontId="5"/>
  </si>
  <si>
    <t>評価対象外</t>
    <rPh sb="0" eb="2">
      <t>ヒョウカ</t>
    </rPh>
    <rPh sb="2" eb="4">
      <t>タイショウ</t>
    </rPh>
    <rPh sb="4" eb="5">
      <t>ガイ</t>
    </rPh>
    <phoneticPr fontId="5"/>
  </si>
  <si>
    <t>型式</t>
    <rPh sb="0" eb="2">
      <t>カタシキ</t>
    </rPh>
    <phoneticPr fontId="5"/>
  </si>
  <si>
    <t>基礎</t>
    <rPh sb="0" eb="2">
      <t>キソ</t>
    </rPh>
    <phoneticPr fontId="5"/>
  </si>
  <si>
    <t>建築基準法の規定による</t>
    <rPh sb="0" eb="2">
      <t>ケンチク</t>
    </rPh>
    <rPh sb="2" eb="5">
      <t>キジュンホウ</t>
    </rPh>
    <rPh sb="6" eb="8">
      <t>キテイ</t>
    </rPh>
    <phoneticPr fontId="5"/>
  </si>
  <si>
    <t>等級1</t>
    <rPh sb="0" eb="2">
      <t>トウキュウ</t>
    </rPh>
    <phoneticPr fontId="5"/>
  </si>
  <si>
    <t>１-２</t>
    <phoneticPr fontId="5"/>
  </si>
  <si>
    <t>認証</t>
    <rPh sb="0" eb="2">
      <t>ニンショウ</t>
    </rPh>
    <phoneticPr fontId="5"/>
  </si>
  <si>
    <t>許容応力度計算による</t>
    <rPh sb="0" eb="2">
      <t>キョヨウ</t>
    </rPh>
    <rPh sb="2" eb="4">
      <t>オウリョク</t>
    </rPh>
    <rPh sb="4" eb="5">
      <t>ド</t>
    </rPh>
    <rPh sb="5" eb="7">
      <t>ケイサン</t>
    </rPh>
    <phoneticPr fontId="5"/>
  </si>
  <si>
    <t>耐震等級</t>
    <phoneticPr fontId="5"/>
  </si>
  <si>
    <t>スパン表</t>
    <rPh sb="3" eb="4">
      <t>ヒョウ</t>
    </rPh>
    <phoneticPr fontId="5"/>
  </si>
  <si>
    <t>（損傷防止）</t>
    <rPh sb="1" eb="3">
      <t>ソンショウ</t>
    </rPh>
    <rPh sb="3" eb="5">
      <t>ボウシ</t>
    </rPh>
    <phoneticPr fontId="5"/>
  </si>
  <si>
    <t>横架材</t>
    <rPh sb="0" eb="1">
      <t>ヨコ</t>
    </rPh>
    <rPh sb="1" eb="2">
      <t>カ</t>
    </rPh>
    <rPh sb="2" eb="3">
      <t>ザイ</t>
    </rPh>
    <phoneticPr fontId="5"/>
  </si>
  <si>
    <t>選択しない</t>
    <phoneticPr fontId="5"/>
  </si>
  <si>
    <r>
      <t>１－３</t>
    </r>
    <r>
      <rPr>
        <b/>
        <sz val="9"/>
        <color rgb="FFFF0000"/>
        <rFont val="ＭＳ Ｐゴシック"/>
        <family val="3"/>
        <charset val="128"/>
      </rPr>
      <t>【必須】</t>
    </r>
    <phoneticPr fontId="5"/>
  </si>
  <si>
    <t>その他</t>
    <phoneticPr fontId="5"/>
  </si>
  <si>
    <t>免震</t>
    <rPh sb="0" eb="1">
      <t>メン</t>
    </rPh>
    <rPh sb="1" eb="2">
      <t>シン</t>
    </rPh>
    <phoneticPr fontId="5"/>
  </si>
  <si>
    <t>免震建築物</t>
    <phoneticPr fontId="5"/>
  </si>
  <si>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5"/>
  </si>
  <si>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5"/>
  </si>
  <si>
    <t>１－４</t>
    <phoneticPr fontId="5"/>
  </si>
  <si>
    <t>認定書等活用</t>
    <rPh sb="0" eb="2">
      <t>ニンテイ</t>
    </rPh>
    <rPh sb="2" eb="3">
      <t>ショ</t>
    </rPh>
    <rPh sb="3" eb="4">
      <t>トウ</t>
    </rPh>
    <rPh sb="4" eb="6">
      <t>カツヨウ</t>
    </rPh>
    <phoneticPr fontId="5"/>
  </si>
  <si>
    <t>認定書等の活用(第６面に記入）</t>
    <rPh sb="0" eb="4">
      <t>ニンテイショトウ</t>
    </rPh>
    <rPh sb="5" eb="7">
      <t>カツヨウ</t>
    </rPh>
    <rPh sb="8" eb="9">
      <t>ダイ</t>
    </rPh>
    <rPh sb="10" eb="11">
      <t>メン</t>
    </rPh>
    <rPh sb="12" eb="14">
      <t>キニュウ</t>
    </rPh>
    <phoneticPr fontId="5"/>
  </si>
  <si>
    <t>.</t>
    <phoneticPr fontId="5"/>
  </si>
  <si>
    <t>耐風等級</t>
    <phoneticPr fontId="5"/>
  </si>
  <si>
    <t>地盤</t>
    <rPh sb="0" eb="2">
      <t>ジバン</t>
    </rPh>
    <phoneticPr fontId="5"/>
  </si>
  <si>
    <t>地盤又は杭の</t>
    <rPh sb="0" eb="2">
      <t>ジバン</t>
    </rPh>
    <rPh sb="2" eb="3">
      <t>マタ</t>
    </rPh>
    <phoneticPr fontId="5"/>
  </si>
  <si>
    <t>・許容支持力等</t>
    <rPh sb="1" eb="3">
      <t>キョヨウ</t>
    </rPh>
    <rPh sb="3" eb="5">
      <t>シジ</t>
    </rPh>
    <rPh sb="5" eb="6">
      <t>リョク</t>
    </rPh>
    <rPh sb="6" eb="7">
      <t>トウ</t>
    </rPh>
    <phoneticPr fontId="5"/>
  </si>
  <si>
    <t>調査書</t>
    <rPh sb="0" eb="3">
      <t>チョウサショ</t>
    </rPh>
    <phoneticPr fontId="5"/>
  </si>
  <si>
    <t>（１－６）</t>
    <phoneticPr fontId="5"/>
  </si>
  <si>
    <t>許容支持力等</t>
    <rPh sb="0" eb="2">
      <t>キョヨウ</t>
    </rPh>
    <rPh sb="2" eb="4">
      <t>シジ</t>
    </rPh>
    <phoneticPr fontId="5"/>
  </si>
  <si>
    <t>[</t>
    <phoneticPr fontId="5"/>
  </si>
  <si>
    <t>kN/㎡]</t>
    <phoneticPr fontId="5"/>
  </si>
  <si>
    <t>杭</t>
    <rPh sb="0" eb="1">
      <t>クイ</t>
    </rPh>
    <phoneticPr fontId="5"/>
  </si>
  <si>
    <t>kN/本]</t>
    <rPh sb="3" eb="4">
      <t>ホン</t>
    </rPh>
    <phoneticPr fontId="5"/>
  </si>
  <si>
    <t>杭状改良地盤の許容支持力度</t>
    <phoneticPr fontId="5"/>
  </si>
  <si>
    <t>杭状改良地盤の許容支持力</t>
    <phoneticPr fontId="5"/>
  </si>
  <si>
    <t>１－５</t>
    <phoneticPr fontId="5"/>
  </si>
  <si>
    <t>耐積雪等級</t>
    <phoneticPr fontId="5"/>
  </si>
  <si>
    <t>及びその設定</t>
    <phoneticPr fontId="5"/>
  </si>
  <si>
    <t>・地盤調査方法等</t>
    <rPh sb="1" eb="3">
      <t>ジバン</t>
    </rPh>
    <rPh sb="3" eb="5">
      <t>チョウサ</t>
    </rPh>
    <rPh sb="5" eb="8">
      <t>ホウホウトウ</t>
    </rPh>
    <phoneticPr fontId="5"/>
  </si>
  <si>
    <t>該当区域外</t>
    <rPh sb="0" eb="2">
      <t>ガイトウ</t>
    </rPh>
    <rPh sb="2" eb="5">
      <t>クイキガイ</t>
    </rPh>
    <phoneticPr fontId="5"/>
  </si>
  <si>
    <t>方法</t>
    <phoneticPr fontId="5"/>
  </si>
  <si>
    <r>
      <t>１－６</t>
    </r>
    <r>
      <rPr>
        <b/>
        <sz val="9"/>
        <color rgb="FFFF0000"/>
        <rFont val="ＭＳ Ｐゴシック"/>
        <family val="3"/>
        <charset val="128"/>
      </rPr>
      <t>【必須】</t>
    </r>
    <phoneticPr fontId="5"/>
  </si>
  <si>
    <t>設計</t>
    <rPh sb="0" eb="2">
      <t>セッケイ</t>
    </rPh>
    <phoneticPr fontId="5"/>
  </si>
  <si>
    <t>地盤改良有</t>
    <rPh sb="0" eb="2">
      <t>ジバン</t>
    </rPh>
    <rPh sb="2" eb="4">
      <t>カイリョウ</t>
    </rPh>
    <rPh sb="4" eb="5">
      <t>アリ</t>
    </rPh>
    <phoneticPr fontId="5"/>
  </si>
  <si>
    <t>地盤又は杭の</t>
    <rPh sb="4" eb="5">
      <t>クイ</t>
    </rPh>
    <phoneticPr fontId="5"/>
  </si>
  <si>
    <t>内容</t>
    <phoneticPr fontId="5"/>
  </si>
  <si>
    <t>方法</t>
    <rPh sb="0" eb="2">
      <t>ホウホウ</t>
    </rPh>
    <phoneticPr fontId="5"/>
  </si>
  <si>
    <t>許容支持力等</t>
    <rPh sb="4" eb="5">
      <t>チカラ</t>
    </rPh>
    <rPh sb="5" eb="6">
      <t>トウ</t>
    </rPh>
    <phoneticPr fontId="5"/>
  </si>
  <si>
    <t>説明</t>
    <phoneticPr fontId="5"/>
  </si>
  <si>
    <t>基礎の構造方</t>
    <phoneticPr fontId="5"/>
  </si>
  <si>
    <t>直接基礎</t>
    <rPh sb="0" eb="2">
      <t>チョクセツ</t>
    </rPh>
    <rPh sb="2" eb="4">
      <t>キソ</t>
    </rPh>
    <phoneticPr fontId="5"/>
  </si>
  <si>
    <t>伏図</t>
    <rPh sb="0" eb="1">
      <t>フシ</t>
    </rPh>
    <rPh sb="1" eb="2">
      <t>ズ</t>
    </rPh>
    <phoneticPr fontId="5"/>
  </si>
  <si>
    <t>欄と</t>
    <phoneticPr fontId="5"/>
  </si>
  <si>
    <t>（１－７）</t>
    <phoneticPr fontId="5"/>
  </si>
  <si>
    <t>法及び形式等</t>
    <phoneticPr fontId="5"/>
  </si>
  <si>
    <t>基礎の構造方法</t>
    <rPh sb="0" eb="2">
      <t>キソ</t>
    </rPh>
    <rPh sb="3" eb="5">
      <t>コウゾウ</t>
    </rPh>
    <rPh sb="5" eb="7">
      <t>ホウホウ</t>
    </rPh>
    <phoneticPr fontId="5"/>
  </si>
  <si>
    <t>同様</t>
    <phoneticPr fontId="5"/>
  </si>
  <si>
    <t>基礎の形式</t>
    <rPh sb="0" eb="2">
      <t>キソ</t>
    </rPh>
    <rPh sb="3" eb="5">
      <t>ケイシキ</t>
    </rPh>
    <phoneticPr fontId="5"/>
  </si>
  <si>
    <r>
      <t>１－７</t>
    </r>
    <r>
      <rPr>
        <b/>
        <sz val="9"/>
        <color rgb="FFFF0000"/>
        <rFont val="ＭＳ Ｐゴシック"/>
        <family val="3"/>
        <charset val="128"/>
      </rPr>
      <t>【必須】</t>
    </r>
    <phoneticPr fontId="5"/>
  </si>
  <si>
    <t>杭基礎</t>
    <rPh sb="0" eb="1">
      <t>クイ</t>
    </rPh>
    <rPh sb="1" eb="3">
      <t>キソ</t>
    </rPh>
    <phoneticPr fontId="5"/>
  </si>
  <si>
    <t>杭種（</t>
    <phoneticPr fontId="5"/>
  </si>
  <si>
    <t>基礎の構造方</t>
    <rPh sb="5" eb="6">
      <t>カタ</t>
    </rPh>
    <phoneticPr fontId="5"/>
  </si>
  <si>
    <t>杭径</t>
    <rPh sb="0" eb="1">
      <t>クイ</t>
    </rPh>
    <rPh sb="1" eb="2">
      <t>ケイ</t>
    </rPh>
    <phoneticPr fontId="5"/>
  </si>
  <si>
    <t>cm]</t>
    <phoneticPr fontId="5"/>
  </si>
  <si>
    <t>法及び形式等</t>
    <rPh sb="4" eb="5">
      <t>シキ</t>
    </rPh>
    <rPh sb="5" eb="6">
      <t>ナド</t>
    </rPh>
    <phoneticPr fontId="5"/>
  </si>
  <si>
    <t>杭長</t>
    <rPh sb="0" eb="1">
      <t>クイ</t>
    </rPh>
    <rPh sb="1" eb="2">
      <t>チョウ</t>
    </rPh>
    <phoneticPr fontId="5"/>
  </si>
  <si>
    <t>m]</t>
    <phoneticPr fontId="5"/>
  </si>
  <si>
    <t>布基礎</t>
    <rPh sb="0" eb="3">
      <t>ヌノキソ</t>
    </rPh>
    <phoneticPr fontId="5"/>
  </si>
  <si>
    <t>べた基礎</t>
    <rPh sb="2" eb="4">
      <t>キソ</t>
    </rPh>
    <phoneticPr fontId="5"/>
  </si>
  <si>
    <t>独立基礎</t>
    <rPh sb="0" eb="2">
      <t>ドクリツ</t>
    </rPh>
    <rPh sb="2" eb="4">
      <t>キソ</t>
    </rPh>
    <phoneticPr fontId="5"/>
  </si>
  <si>
    <t>布基礎・独立基礎</t>
    <rPh sb="0" eb="3">
      <t>ヌノキソ</t>
    </rPh>
    <rPh sb="4" eb="6">
      <t>ドクリツ</t>
    </rPh>
    <rPh sb="6" eb="8">
      <t>キソ</t>
    </rPh>
    <phoneticPr fontId="5"/>
  </si>
  <si>
    <t>設計内容説明書【一戸建ての住宅用】</t>
    <phoneticPr fontId="5"/>
  </si>
  <si>
    <t>性能表示</t>
    <rPh sb="0" eb="2">
      <t>セイノウ</t>
    </rPh>
    <rPh sb="2" eb="4">
      <t>ヒョウジ</t>
    </rPh>
    <phoneticPr fontId="5"/>
  </si>
  <si>
    <t>自己評価</t>
    <rPh sb="0" eb="2">
      <t>ジコ</t>
    </rPh>
    <rPh sb="2" eb="4">
      <t>ヒョウカ</t>
    </rPh>
    <phoneticPr fontId="5"/>
  </si>
  <si>
    <t>確認項目</t>
    <rPh sb="0" eb="2">
      <t>カクニン</t>
    </rPh>
    <rPh sb="2" eb="4">
      <t>コウモク</t>
    </rPh>
    <phoneticPr fontId="5"/>
  </si>
  <si>
    <t>欄</t>
    <rPh sb="0" eb="1">
      <t>ラン</t>
    </rPh>
    <phoneticPr fontId="5"/>
  </si>
  <si>
    <t>構造の安全に関すること</t>
    <rPh sb="0" eb="2">
      <t>コウゾウ</t>
    </rPh>
    <rPh sb="3" eb="5">
      <t>アンゼン</t>
    </rPh>
    <rPh sb="6" eb="7">
      <t>カン</t>
    </rPh>
    <phoneticPr fontId="5"/>
  </si>
  <si>
    <r>
      <t>1-1</t>
    </r>
    <r>
      <rPr>
        <b/>
        <sz val="10"/>
        <color indexed="10"/>
        <rFont val="ＭＳ Ｐゴシック"/>
        <family val="3"/>
        <charset val="128"/>
      </rPr>
      <t>【必須】</t>
    </r>
    <rPh sb="4" eb="6">
      <t>ヒッス</t>
    </rPh>
    <phoneticPr fontId="5"/>
  </si>
  <si>
    <t>構造躯体</t>
  </si>
  <si>
    <t>構造計算</t>
    <rPh sb="0" eb="2">
      <t>コウゾウ</t>
    </rPh>
    <rPh sb="2" eb="4">
      <t>ケイサン</t>
    </rPh>
    <phoneticPr fontId="5"/>
  </si>
  <si>
    <t>・構造計算方法</t>
    <rPh sb="1" eb="3">
      <t>コウゾウ</t>
    </rPh>
    <rPh sb="3" eb="5">
      <t>ケイサン</t>
    </rPh>
    <rPh sb="5" eb="7">
      <t>ホウホウ</t>
    </rPh>
    <phoneticPr fontId="42"/>
  </si>
  <si>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2"/>
  </si>
  <si>
    <t>構造特記</t>
    <rPh sb="0" eb="2">
      <t>コウゾウ</t>
    </rPh>
    <rPh sb="2" eb="4">
      <t>トッキ</t>
    </rPh>
    <phoneticPr fontId="5"/>
  </si>
  <si>
    <t>耐震等級</t>
  </si>
  <si>
    <t>限界耐力計算</t>
    <rPh sb="0" eb="2">
      <t>ゲンカイ</t>
    </rPh>
    <rPh sb="2" eb="4">
      <t>タイリョク</t>
    </rPh>
    <rPh sb="4" eb="6">
      <t>ケイサン</t>
    </rPh>
    <phoneticPr fontId="42"/>
  </si>
  <si>
    <t>建築概要</t>
    <rPh sb="0" eb="2">
      <t>ケンチク</t>
    </rPh>
    <rPh sb="2" eb="4">
      <t>ガイヨウ</t>
    </rPh>
    <phoneticPr fontId="5"/>
  </si>
  <si>
    <t>(倒壊防止)</t>
  </si>
  <si>
    <t>保有水平耐力計算等</t>
    <rPh sb="0" eb="2">
      <t>ホユウ</t>
    </rPh>
    <rPh sb="2" eb="4">
      <t>スイヘイ</t>
    </rPh>
    <rPh sb="4" eb="6">
      <t>タイリョク</t>
    </rPh>
    <rPh sb="6" eb="8">
      <t>ケイサン</t>
    </rPh>
    <rPh sb="8" eb="9">
      <t>トウ</t>
    </rPh>
    <phoneticPr fontId="42"/>
  </si>
  <si>
    <t>伏図</t>
    <rPh sb="0" eb="2">
      <t>フセズ</t>
    </rPh>
    <phoneticPr fontId="5"/>
  </si>
  <si>
    <t>ルート3</t>
    <phoneticPr fontId="5"/>
  </si>
  <si>
    <t>ルート2-1</t>
    <phoneticPr fontId="5"/>
  </si>
  <si>
    <t>ルート2-2</t>
    <phoneticPr fontId="5"/>
  </si>
  <si>
    <t>ルート1</t>
    <phoneticPr fontId="5"/>
  </si>
  <si>
    <t>該当なし</t>
    <rPh sb="0" eb="2">
      <t>ガイトウ</t>
    </rPh>
    <phoneticPr fontId="5"/>
  </si>
  <si>
    <t>大臣認定</t>
    <rPh sb="0" eb="2">
      <t>ダイジン</t>
    </rPh>
    <rPh sb="2" eb="4">
      <t>ニンテイ</t>
    </rPh>
    <phoneticPr fontId="5"/>
  </si>
  <si>
    <t>地盤調査</t>
    <rPh sb="0" eb="2">
      <t>ジバン</t>
    </rPh>
    <rPh sb="2" eb="4">
      <t>チョウサ</t>
    </rPh>
    <phoneticPr fontId="5"/>
  </si>
  <si>
    <t>※免震建築物</t>
    <rPh sb="1" eb="2">
      <t>メン</t>
    </rPh>
    <rPh sb="2" eb="3">
      <t>シン</t>
    </rPh>
    <rPh sb="3" eb="6">
      <t>ケンチクブツ</t>
    </rPh>
    <phoneticPr fontId="5"/>
  </si>
  <si>
    <t>基準法による大臣認定</t>
    <rPh sb="0" eb="3">
      <t>キジュンホウ</t>
    </rPh>
    <rPh sb="6" eb="8">
      <t>ダイジン</t>
    </rPh>
    <rPh sb="8" eb="10">
      <t>ニンテイ</t>
    </rPh>
    <phoneticPr fontId="5"/>
  </si>
  <si>
    <t>品確法の特別評価方法認定</t>
    <rPh sb="0" eb="2">
      <t>シナカク</t>
    </rPh>
    <rPh sb="2" eb="3">
      <t>ホウ</t>
    </rPh>
    <rPh sb="4" eb="6">
      <t>トクベツ</t>
    </rPh>
    <rPh sb="6" eb="8">
      <t>ヒョウカ</t>
    </rPh>
    <rPh sb="8" eb="10">
      <t>ホウホウ</t>
    </rPh>
    <rPh sb="10" eb="12">
      <t>ニンテイ</t>
    </rPh>
    <phoneticPr fontId="5"/>
  </si>
  <si>
    <t>認定書</t>
    <rPh sb="0" eb="3">
      <t>ニンテイショ</t>
    </rPh>
    <phoneticPr fontId="5"/>
  </si>
  <si>
    <t>の場合</t>
    <rPh sb="1" eb="3">
      <t>バアイ</t>
    </rPh>
    <phoneticPr fontId="5"/>
  </si>
  <si>
    <t>・等級倍率</t>
    <rPh sb="1" eb="3">
      <t>トウキュウ</t>
    </rPh>
    <rPh sb="3" eb="5">
      <t>バイリツ</t>
    </rPh>
    <phoneticPr fontId="5"/>
  </si>
  <si>
    <t>1-2</t>
    <phoneticPr fontId="5"/>
  </si>
  <si>
    <t>荷重･外力に対して等級に応じて乗ずる倍率は下表の</t>
    <rPh sb="0" eb="2">
      <t>カジュウ</t>
    </rPh>
    <rPh sb="3" eb="5">
      <t>ガイリョク</t>
    </rPh>
    <rPh sb="6" eb="7">
      <t>タイ</t>
    </rPh>
    <phoneticPr fontId="42"/>
  </si>
  <si>
    <t>数値を採用</t>
  </si>
  <si>
    <t>(損傷防止)</t>
    <rPh sb="1" eb="3">
      <t>ソンショウ</t>
    </rPh>
    <phoneticPr fontId="5"/>
  </si>
  <si>
    <t>等級3</t>
    <rPh sb="0" eb="2">
      <t>トウキュウ</t>
    </rPh>
    <phoneticPr fontId="5"/>
  </si>
  <si>
    <t>等級2</t>
    <rPh sb="0" eb="2">
      <t>トウキュウ</t>
    </rPh>
    <phoneticPr fontId="5"/>
  </si>
  <si>
    <t>1-1耐震等級</t>
    <rPh sb="3" eb="5">
      <t>タイシン</t>
    </rPh>
    <rPh sb="5" eb="7">
      <t>トウキュウ</t>
    </rPh>
    <phoneticPr fontId="5"/>
  </si>
  <si>
    <t>1.50</t>
    <phoneticPr fontId="5"/>
  </si>
  <si>
    <t>1.25</t>
    <phoneticPr fontId="5"/>
  </si>
  <si>
    <t>1.00</t>
    <phoneticPr fontId="5"/>
  </si>
  <si>
    <t>1-2耐震等級</t>
    <rPh sb="3" eb="5">
      <t>タイシン</t>
    </rPh>
    <rPh sb="5" eb="7">
      <t>トウキュウ</t>
    </rPh>
    <phoneticPr fontId="5"/>
  </si>
  <si>
    <t>1-4耐風等級</t>
    <rPh sb="3" eb="5">
      <t>タイフウ</t>
    </rPh>
    <rPh sb="5" eb="7">
      <t>トウキュウ</t>
    </rPh>
    <phoneticPr fontId="5"/>
  </si>
  <si>
    <t>1.20</t>
    <phoneticPr fontId="5"/>
  </si>
  <si>
    <r>
      <t>1-3</t>
    </r>
    <r>
      <rPr>
        <b/>
        <sz val="10"/>
        <color indexed="10"/>
        <rFont val="ＭＳ Ｐゴシック"/>
        <family val="3"/>
        <charset val="128"/>
      </rPr>
      <t>【必須】</t>
    </r>
    <phoneticPr fontId="5"/>
  </si>
  <si>
    <t>1-5耐積雪等級</t>
    <rPh sb="3" eb="4">
      <t>タイ</t>
    </rPh>
    <rPh sb="4" eb="6">
      <t>セキセツ</t>
    </rPh>
    <rPh sb="6" eb="8">
      <t>トウキュウ</t>
    </rPh>
    <phoneticPr fontId="5"/>
  </si>
  <si>
    <t>(倒壊防止・</t>
    <rPh sb="1" eb="3">
      <t>トウカイ</t>
    </rPh>
    <rPh sb="3" eb="5">
      <t>ボウシ</t>
    </rPh>
    <phoneticPr fontId="5"/>
  </si>
  <si>
    <t>（多雪区域の場合）</t>
    <rPh sb="1" eb="2">
      <t>タ</t>
    </rPh>
    <rPh sb="2" eb="3">
      <t>セツ</t>
    </rPh>
    <rPh sb="3" eb="5">
      <t>クイキ</t>
    </rPh>
    <rPh sb="6" eb="8">
      <t>バアイ</t>
    </rPh>
    <phoneticPr fontId="5"/>
  </si>
  <si>
    <t>損傷防止）</t>
    <rPh sb="0" eb="2">
      <t>ソンショウ</t>
    </rPh>
    <rPh sb="2" eb="4">
      <t>ボウシ</t>
    </rPh>
    <phoneticPr fontId="5"/>
  </si>
  <si>
    <t>※表中の数値は下限値であり、これ以上の数値を採用</t>
    <phoneticPr fontId="42"/>
  </si>
  <si>
    <t>構造概要　　</t>
  </si>
  <si>
    <t>・構造種別</t>
    <phoneticPr fontId="5"/>
  </si>
  <si>
    <t>(</t>
    <phoneticPr fontId="5"/>
  </si>
  <si>
    <t>造　)</t>
    <rPh sb="0" eb="1">
      <t>ゾウ</t>
    </rPh>
    <phoneticPr fontId="5"/>
  </si>
  <si>
    <t>免震建築物</t>
    <rPh sb="0" eb="1">
      <t>メン</t>
    </rPh>
    <rPh sb="1" eb="2">
      <t>シン</t>
    </rPh>
    <rPh sb="2" eb="5">
      <t>ケンチクブツ</t>
    </rPh>
    <phoneticPr fontId="5"/>
  </si>
  <si>
    <t>・骨組形式</t>
    <rPh sb="1" eb="3">
      <t>ホネグ</t>
    </rPh>
    <rPh sb="3" eb="5">
      <t>ケイシキ</t>
    </rPh>
    <phoneticPr fontId="5"/>
  </si>
  <si>
    <t>X方向</t>
    <rPh sb="1" eb="3">
      <t>ホウコウ</t>
    </rPh>
    <phoneticPr fontId="5"/>
  </si>
  <si>
    <t>Y方向</t>
    <rPh sb="1" eb="3">
      <t>ホウコウ</t>
    </rPh>
    <phoneticPr fontId="5"/>
  </si>
  <si>
    <t>1-4</t>
    <phoneticPr fontId="5"/>
  </si>
  <si>
    <t>材料の仕様</t>
    <rPh sb="0" eb="2">
      <t>ザイリョウ</t>
    </rPh>
    <rPh sb="3" eb="5">
      <t>シヨウ</t>
    </rPh>
    <phoneticPr fontId="5"/>
  </si>
  <si>
    <t>・コンクリートの種類</t>
    <rPh sb="8" eb="10">
      <t>シュルイ</t>
    </rPh>
    <phoneticPr fontId="5"/>
  </si>
  <si>
    <t>耐風等級</t>
    <rPh sb="0" eb="2">
      <t>タイフウ</t>
    </rPh>
    <rPh sb="2" eb="4">
      <t>トウキュウ</t>
    </rPh>
    <phoneticPr fontId="5"/>
  </si>
  <si>
    <t>設計基準強度（</t>
    <rPh sb="0" eb="2">
      <t>セッケイ</t>
    </rPh>
    <rPh sb="2" eb="4">
      <t>キジュン</t>
    </rPh>
    <rPh sb="4" eb="6">
      <t>キョウド</t>
    </rPh>
    <phoneticPr fontId="5"/>
  </si>
  <si>
    <t>N/㎟</t>
    <phoneticPr fontId="5"/>
  </si>
  <si>
    <t>・鉄筋種類</t>
    <rPh sb="1" eb="3">
      <t>テッキン</t>
    </rPh>
    <rPh sb="3" eb="5">
      <t>シュルイ</t>
    </rPh>
    <phoneticPr fontId="5"/>
  </si>
  <si>
    <t>SD295A</t>
    <phoneticPr fontId="5"/>
  </si>
  <si>
    <t>SD345</t>
    <phoneticPr fontId="5"/>
  </si>
  <si>
    <t>SD390</t>
    <phoneticPr fontId="5"/>
  </si>
  <si>
    <t>高強度せん断補強筋</t>
    <rPh sb="0" eb="3">
      <t>コウキョウド</t>
    </rPh>
    <rPh sb="5" eb="6">
      <t>ダン</t>
    </rPh>
    <rPh sb="6" eb="8">
      <t>ホキョウ</t>
    </rPh>
    <rPh sb="8" eb="9">
      <t>キン</t>
    </rPh>
    <phoneticPr fontId="5"/>
  </si>
  <si>
    <t>・鉄骨種類</t>
    <rPh sb="1" eb="3">
      <t>テッコツ</t>
    </rPh>
    <rPh sb="3" eb="5">
      <t>シュルイ</t>
    </rPh>
    <phoneticPr fontId="5"/>
  </si>
  <si>
    <t>SN材</t>
    <rPh sb="2" eb="3">
      <t>ザイ</t>
    </rPh>
    <phoneticPr fontId="5"/>
  </si>
  <si>
    <t>SM材</t>
    <rPh sb="2" eb="3">
      <t>ザイ</t>
    </rPh>
    <phoneticPr fontId="5"/>
  </si>
  <si>
    <t>SS材</t>
    <rPh sb="2" eb="3">
      <t>ザイ</t>
    </rPh>
    <phoneticPr fontId="5"/>
  </si>
  <si>
    <t>1-5</t>
    <phoneticPr fontId="5"/>
  </si>
  <si>
    <t>耐積雪等級</t>
    <rPh sb="0" eb="1">
      <t>タイ</t>
    </rPh>
    <rPh sb="1" eb="3">
      <t>セキセツ</t>
    </rPh>
    <rPh sb="3" eb="5">
      <t>トウキュウ</t>
    </rPh>
    <phoneticPr fontId="5"/>
  </si>
  <si>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5"/>
  </si>
  <si>
    <t>・同告示第2の該当する号</t>
    <rPh sb="1" eb="2">
      <t>ドウ</t>
    </rPh>
    <rPh sb="2" eb="4">
      <t>コクジ</t>
    </rPh>
    <rPh sb="4" eb="5">
      <t>ダイ</t>
    </rPh>
    <rPh sb="7" eb="9">
      <t>ガイトウ</t>
    </rPh>
    <rPh sb="11" eb="12">
      <t>ゴウ</t>
    </rPh>
    <phoneticPr fontId="5"/>
  </si>
  <si>
    <t>該当</t>
    <rPh sb="0" eb="2">
      <t>ガイトウ</t>
    </rPh>
    <phoneticPr fontId="5"/>
  </si>
  <si>
    <t>四号建築物</t>
    <rPh sb="0" eb="1">
      <t>ヨン</t>
    </rPh>
    <rPh sb="1" eb="2">
      <t>ゴウ</t>
    </rPh>
    <rPh sb="2" eb="5">
      <t>ケンチクブツ</t>
    </rPh>
    <phoneticPr fontId="5"/>
  </si>
  <si>
    <t>区域外</t>
    <rPh sb="0" eb="2">
      <t>クイキ</t>
    </rPh>
    <rPh sb="2" eb="3">
      <t>ガイ</t>
    </rPh>
    <phoneticPr fontId="5"/>
  </si>
  <si>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5"/>
  </si>
  <si>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5"/>
  </si>
  <si>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5"/>
  </si>
  <si>
    <t>あり</t>
    <phoneticPr fontId="5"/>
  </si>
  <si>
    <t>なし</t>
    <phoneticPr fontId="5"/>
  </si>
  <si>
    <t>・敷地の管理に関する計画</t>
    <rPh sb="1" eb="3">
      <t>シキチ</t>
    </rPh>
    <rPh sb="4" eb="6">
      <t>カンリ</t>
    </rPh>
    <rPh sb="7" eb="8">
      <t>カン</t>
    </rPh>
    <rPh sb="10" eb="12">
      <t>ケイカク</t>
    </rPh>
    <phoneticPr fontId="5"/>
  </si>
  <si>
    <t>※免震建築物以外は「その他」にチェック</t>
    <rPh sb="1" eb="2">
      <t>メン</t>
    </rPh>
    <rPh sb="2" eb="3">
      <t>シン</t>
    </rPh>
    <rPh sb="3" eb="6">
      <t>ケンチクブツ</t>
    </rPh>
    <rPh sb="6" eb="8">
      <t>イガイ</t>
    </rPh>
    <rPh sb="12" eb="13">
      <t>タ</t>
    </rPh>
    <phoneticPr fontId="5"/>
  </si>
  <si>
    <r>
      <t>1-6</t>
    </r>
    <r>
      <rPr>
        <b/>
        <sz val="10"/>
        <color indexed="10"/>
        <rFont val="ＭＳ Ｐゴシック"/>
        <family val="3"/>
        <charset val="128"/>
      </rPr>
      <t>【必須】</t>
    </r>
    <phoneticPr fontId="5"/>
  </si>
  <si>
    <t>地盤・杭</t>
    <rPh sb="0" eb="2">
      <t>ジバン</t>
    </rPh>
    <rPh sb="3" eb="4">
      <t>クイ</t>
    </rPh>
    <phoneticPr fontId="5"/>
  </si>
  <si>
    <t>地盤の種類</t>
    <rPh sb="0" eb="2">
      <t>ジバン</t>
    </rPh>
    <rPh sb="3" eb="5">
      <t>シュルイ</t>
    </rPh>
    <phoneticPr fontId="5"/>
  </si>
  <si>
    <t>・地盤の種類</t>
    <rPh sb="1" eb="3">
      <t>ジバン</t>
    </rPh>
    <rPh sb="4" eb="6">
      <t>シュルイ</t>
    </rPh>
    <phoneticPr fontId="5"/>
  </si>
  <si>
    <t>地盤又は杭</t>
    <rPh sb="0" eb="2">
      <t>ジバン</t>
    </rPh>
    <rPh sb="2" eb="3">
      <t>マタ</t>
    </rPh>
    <rPh sb="4" eb="5">
      <t>クイ</t>
    </rPh>
    <phoneticPr fontId="5"/>
  </si>
  <si>
    <t>地盤の許容応力度</t>
    <rPh sb="0" eb="2">
      <t>ジバン</t>
    </rPh>
    <rPh sb="3" eb="5">
      <t>キョヨウ</t>
    </rPh>
    <rPh sb="5" eb="7">
      <t>オウリョク</t>
    </rPh>
    <rPh sb="7" eb="8">
      <t>ド</t>
    </rPh>
    <phoneticPr fontId="5"/>
  </si>
  <si>
    <r>
      <t>kN/㎡）</t>
    </r>
    <r>
      <rPr>
        <sz val="10"/>
        <color indexed="53"/>
        <rFont val="ＭＳ Ｐゴシック"/>
        <family val="3"/>
        <charset val="128"/>
      </rPr>
      <t>※</t>
    </r>
    <phoneticPr fontId="5"/>
  </si>
  <si>
    <t>の許容支持</t>
    <rPh sb="1" eb="3">
      <t>キョヨウ</t>
    </rPh>
    <rPh sb="3" eb="5">
      <t>シジ</t>
    </rPh>
    <phoneticPr fontId="5"/>
  </si>
  <si>
    <t>※整数表示（端数切捨て）</t>
    <rPh sb="1" eb="3">
      <t>セイスウ</t>
    </rPh>
    <rPh sb="3" eb="5">
      <t>ヒョウジ</t>
    </rPh>
    <rPh sb="6" eb="8">
      <t>ハスウ</t>
    </rPh>
    <rPh sb="8" eb="10">
      <t>キリス</t>
    </rPh>
    <phoneticPr fontId="5"/>
  </si>
  <si>
    <t>力等及び</t>
    <rPh sb="0" eb="1">
      <t>リョク</t>
    </rPh>
    <rPh sb="1" eb="2">
      <t>トウ</t>
    </rPh>
    <rPh sb="2" eb="3">
      <t>オヨ</t>
    </rPh>
    <phoneticPr fontId="5"/>
  </si>
  <si>
    <t>・杭の許容支持力</t>
    <rPh sb="1" eb="2">
      <t>クイ</t>
    </rPh>
    <rPh sb="3" eb="5">
      <t>キョヨウ</t>
    </rPh>
    <rPh sb="5" eb="8">
      <t>シジリョク</t>
    </rPh>
    <phoneticPr fontId="5"/>
  </si>
  <si>
    <r>
      <t>kN/本）</t>
    </r>
    <r>
      <rPr>
        <sz val="10"/>
        <color indexed="53"/>
        <rFont val="ＭＳ Ｐゴシック"/>
        <family val="3"/>
        <charset val="128"/>
      </rPr>
      <t>※</t>
    </r>
    <rPh sb="3" eb="4">
      <t>ホン</t>
    </rPh>
    <phoneticPr fontId="5"/>
  </si>
  <si>
    <t>その設定</t>
    <rPh sb="2" eb="4">
      <t>セッテイ</t>
    </rPh>
    <phoneticPr fontId="5"/>
  </si>
  <si>
    <t>杭状改良地盤</t>
    <rPh sb="0" eb="1">
      <t>クイ</t>
    </rPh>
    <rPh sb="1" eb="2">
      <t>ジョウ</t>
    </rPh>
    <rPh sb="2" eb="4">
      <t>カイリョウ</t>
    </rPh>
    <rPh sb="4" eb="6">
      <t>ジバン</t>
    </rPh>
    <phoneticPr fontId="5"/>
  </si>
  <si>
    <t>・杭状改良地盤の許容支持力度</t>
    <rPh sb="1" eb="2">
      <t>クイ</t>
    </rPh>
    <rPh sb="2" eb="3">
      <t>ジョウ</t>
    </rPh>
    <rPh sb="3" eb="5">
      <t>カイリョウ</t>
    </rPh>
    <rPh sb="5" eb="7">
      <t>ジバン</t>
    </rPh>
    <rPh sb="8" eb="10">
      <t>キョヨウ</t>
    </rPh>
    <rPh sb="10" eb="13">
      <t>シジリョク</t>
    </rPh>
    <rPh sb="13" eb="14">
      <t>ド</t>
    </rPh>
    <phoneticPr fontId="5"/>
  </si>
  <si>
    <t>・杭状改良地盤の許容支持力</t>
    <rPh sb="1" eb="2">
      <t>クイ</t>
    </rPh>
    <rPh sb="2" eb="3">
      <t>ジョウ</t>
    </rPh>
    <rPh sb="3" eb="5">
      <t>カイリョウ</t>
    </rPh>
    <rPh sb="5" eb="7">
      <t>ジバン</t>
    </rPh>
    <rPh sb="8" eb="10">
      <t>キョヨウ</t>
    </rPh>
    <rPh sb="10" eb="13">
      <t>シジリョク</t>
    </rPh>
    <phoneticPr fontId="5"/>
  </si>
  <si>
    <r>
      <t>1-7</t>
    </r>
    <r>
      <rPr>
        <b/>
        <sz val="10"/>
        <color indexed="10"/>
        <rFont val="ＭＳ Ｐゴシック"/>
        <family val="3"/>
        <charset val="128"/>
      </rPr>
      <t>【必須】</t>
    </r>
    <phoneticPr fontId="5"/>
  </si>
  <si>
    <t>基礎の構造</t>
    <rPh sb="0" eb="2">
      <t>キソ</t>
    </rPh>
    <rPh sb="3" eb="5">
      <t>コウゾウ</t>
    </rPh>
    <phoneticPr fontId="5"/>
  </si>
  <si>
    <t>等</t>
    <rPh sb="0" eb="1">
      <t>トウ</t>
    </rPh>
    <phoneticPr fontId="5"/>
  </si>
  <si>
    <t>方法及び</t>
    <rPh sb="0" eb="2">
      <t>ホウホウ</t>
    </rPh>
    <rPh sb="2" eb="3">
      <t>オヨ</t>
    </rPh>
    <phoneticPr fontId="5"/>
  </si>
  <si>
    <t>形式等</t>
    <rPh sb="0" eb="2">
      <t>ケイシキ</t>
    </rPh>
    <rPh sb="2" eb="3">
      <t>トウ</t>
    </rPh>
    <phoneticPr fontId="5"/>
  </si>
  <si>
    <t>・杭種</t>
    <rPh sb="1" eb="2">
      <t>クイ</t>
    </rPh>
    <rPh sb="2" eb="3">
      <t>シュ</t>
    </rPh>
    <phoneticPr fontId="5"/>
  </si>
  <si>
    <t>最小値</t>
    <rPh sb="0" eb="3">
      <t>サイショウチ</t>
    </rPh>
    <phoneticPr fontId="5"/>
  </si>
  <si>
    <t>最大値</t>
    <rPh sb="0" eb="3">
      <t>サイダイチ</t>
    </rPh>
    <phoneticPr fontId="5"/>
  </si>
  <si>
    <t>杭径（cm）</t>
    <rPh sb="0" eb="1">
      <t>クイ</t>
    </rPh>
    <rPh sb="1" eb="2">
      <t>ケイ</t>
    </rPh>
    <phoneticPr fontId="5"/>
  </si>
  <si>
    <t>杭頭部</t>
    <rPh sb="0" eb="1">
      <t>クイ</t>
    </rPh>
    <rPh sb="1" eb="2">
      <t>アタマ</t>
    </rPh>
    <rPh sb="2" eb="3">
      <t>ブ</t>
    </rPh>
    <phoneticPr fontId="5"/>
  </si>
  <si>
    <t>軸部（節部）</t>
    <rPh sb="0" eb="1">
      <t>ジク</t>
    </rPh>
    <rPh sb="1" eb="2">
      <t>ブ</t>
    </rPh>
    <rPh sb="3" eb="5">
      <t>フシブ</t>
    </rPh>
    <phoneticPr fontId="5"/>
  </si>
  <si>
    <t>[設計有効径]</t>
    <rPh sb="1" eb="3">
      <t>セッケイ</t>
    </rPh>
    <rPh sb="3" eb="5">
      <t>ユウコウ</t>
    </rPh>
    <rPh sb="5" eb="6">
      <t>ケイ</t>
    </rPh>
    <phoneticPr fontId="5"/>
  </si>
  <si>
    <t>先端部</t>
    <rPh sb="0" eb="2">
      <t>センタン</t>
    </rPh>
    <rPh sb="2" eb="3">
      <t>ブ</t>
    </rPh>
    <phoneticPr fontId="5"/>
  </si>
  <si>
    <t>許容支持力（kN/本）</t>
    <rPh sb="0" eb="2">
      <t>キョヨウ</t>
    </rPh>
    <rPh sb="2" eb="4">
      <t>シジ</t>
    </rPh>
    <rPh sb="4" eb="5">
      <t>チカラ</t>
    </rPh>
    <rPh sb="9" eb="10">
      <t>ホン</t>
    </rPh>
    <phoneticPr fontId="5"/>
  </si>
  <si>
    <t>杭長（ｍ）</t>
    <rPh sb="0" eb="1">
      <t>クイ</t>
    </rPh>
    <rPh sb="1" eb="2">
      <t>チョウ</t>
    </rPh>
    <phoneticPr fontId="5"/>
  </si>
  <si>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5"/>
  </si>
  <si>
    <t>（第2面）</t>
    <phoneticPr fontId="5"/>
  </si>
  <si>
    <t>３劣化の軽減</t>
    <rPh sb="1" eb="3">
      <t>レッカ</t>
    </rPh>
    <rPh sb="4" eb="6">
      <t>ケイゲン</t>
    </rPh>
    <phoneticPr fontId="5"/>
  </si>
  <si>
    <r>
      <t>３－１</t>
    </r>
    <r>
      <rPr>
        <sz val="9"/>
        <color rgb="FFFF0000"/>
        <rFont val="ＭＳ Ｐゴシック"/>
        <family val="3"/>
        <charset val="128"/>
      </rPr>
      <t>【必須】</t>
    </r>
    <phoneticPr fontId="5"/>
  </si>
  <si>
    <t>外壁の</t>
    <rPh sb="0" eb="2">
      <t>ガイヘキ</t>
    </rPh>
    <phoneticPr fontId="5"/>
  </si>
  <si>
    <t>外壁の構造等</t>
    <rPh sb="0" eb="2">
      <t>ガイヘキ</t>
    </rPh>
    <rPh sb="3" eb="5">
      <t>コウゾウ</t>
    </rPh>
    <rPh sb="5" eb="6">
      <t>トウ</t>
    </rPh>
    <phoneticPr fontId="5"/>
  </si>
  <si>
    <t>外壁通気構造等</t>
    <rPh sb="2" eb="4">
      <t>ツウキ</t>
    </rPh>
    <rPh sb="6" eb="7">
      <t>トウ</t>
    </rPh>
    <phoneticPr fontId="5"/>
  </si>
  <si>
    <t>仕上表</t>
    <rPh sb="0" eb="2">
      <t>シア</t>
    </rPh>
    <rPh sb="2" eb="3">
      <t>ヒョウ</t>
    </rPh>
    <phoneticPr fontId="5"/>
  </si>
  <si>
    <t>劣化対策</t>
    <rPh sb="0" eb="2">
      <t>レッカ</t>
    </rPh>
    <rPh sb="2" eb="4">
      <t>タイサク</t>
    </rPh>
    <phoneticPr fontId="5"/>
  </si>
  <si>
    <t>軸組等</t>
    <rPh sb="0" eb="1">
      <t>ジク</t>
    </rPh>
    <rPh sb="1" eb="2">
      <t>クミ</t>
    </rPh>
    <rPh sb="2" eb="3">
      <t>ナド</t>
    </rPh>
    <phoneticPr fontId="5"/>
  </si>
  <si>
    <t>（地面から１m）</t>
    <rPh sb="1" eb="3">
      <t>ジメン</t>
    </rPh>
    <phoneticPr fontId="5"/>
  </si>
  <si>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5"/>
  </si>
  <si>
    <t>矩計図</t>
    <rPh sb="0" eb="3">
      <t>カナバカリ</t>
    </rPh>
    <phoneticPr fontId="5"/>
  </si>
  <si>
    <t>製材、集成材等＋小径13.5㎝</t>
    <rPh sb="0" eb="2">
      <t>セイザイ</t>
    </rPh>
    <rPh sb="3" eb="5">
      <t>シュウセイ</t>
    </rPh>
    <rPh sb="5" eb="6">
      <t>ザイ</t>
    </rPh>
    <rPh sb="6" eb="7">
      <t>トウ</t>
    </rPh>
    <rPh sb="8" eb="10">
      <t>ショウケイ</t>
    </rPh>
    <phoneticPr fontId="5"/>
  </si>
  <si>
    <t>伏図等</t>
    <rPh sb="0" eb="1">
      <t>フ</t>
    </rPh>
    <rPh sb="1" eb="2">
      <t>ズ</t>
    </rPh>
    <rPh sb="2" eb="3">
      <t>トウ</t>
    </rPh>
    <phoneticPr fontId="5"/>
  </si>
  <si>
    <t>（構造躯体等）</t>
    <rPh sb="1" eb="3">
      <t>コウゾウ</t>
    </rPh>
    <rPh sb="3" eb="4">
      <t>ムクロ</t>
    </rPh>
    <rPh sb="4" eb="6">
      <t>カラダナド</t>
    </rPh>
    <phoneticPr fontId="5"/>
  </si>
  <si>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5"/>
  </si>
  <si>
    <t>耐久性区分Ｄ１のうち、ヒノキ等の高耐久樹種</t>
    <rPh sb="0" eb="3">
      <t>タイキュウセイ</t>
    </rPh>
    <rPh sb="3" eb="5">
      <t>クブン</t>
    </rPh>
    <rPh sb="14" eb="15">
      <t>トウ</t>
    </rPh>
    <rPh sb="16" eb="17">
      <t>コウ</t>
    </rPh>
    <rPh sb="17" eb="19">
      <t>タイキュウ</t>
    </rPh>
    <rPh sb="19" eb="21">
      <t>ジュシュ</t>
    </rPh>
    <phoneticPr fontId="5"/>
  </si>
  <si>
    <t>　　</t>
    <phoneticPr fontId="5"/>
  </si>
  <si>
    <t>Ｋ３以上の薬剤処理（工場処理）</t>
    <rPh sb="2" eb="4">
      <t>イジョウ</t>
    </rPh>
    <rPh sb="5" eb="7">
      <t>ヤクザイ</t>
    </rPh>
    <rPh sb="7" eb="9">
      <t>ショリ</t>
    </rPh>
    <rPh sb="10" eb="12">
      <t>コウジョウ</t>
    </rPh>
    <rPh sb="12" eb="14">
      <t>ショリ</t>
    </rPh>
    <phoneticPr fontId="5"/>
  </si>
  <si>
    <t>　</t>
    <phoneticPr fontId="5"/>
  </si>
  <si>
    <t>土台</t>
    <rPh sb="0" eb="2">
      <t>ドダイ</t>
    </rPh>
    <phoneticPr fontId="5"/>
  </si>
  <si>
    <t>防腐・防蟻</t>
    <rPh sb="0" eb="2">
      <t>ボウフ</t>
    </rPh>
    <rPh sb="3" eb="4">
      <t>ボウ</t>
    </rPh>
    <rPh sb="4" eb="5">
      <t>アリ</t>
    </rPh>
    <phoneticPr fontId="5"/>
  </si>
  <si>
    <t>土台に接する外壁下端水切り</t>
    <phoneticPr fontId="5"/>
  </si>
  <si>
    <t>処理</t>
    <rPh sb="0" eb="2">
      <t>ショリ</t>
    </rPh>
    <phoneticPr fontId="5"/>
  </si>
  <si>
    <t>耐久性区分Ｄ１のうち、ヒノキ等の高耐久樹種</t>
    <rPh sb="0" eb="3">
      <t>タイキュウセイ</t>
    </rPh>
    <rPh sb="3" eb="5">
      <t>クブン</t>
    </rPh>
    <rPh sb="14" eb="15">
      <t>トウ</t>
    </rPh>
    <rPh sb="16" eb="19">
      <t>コウタイキュウ</t>
    </rPh>
    <rPh sb="19" eb="21">
      <t>ジュシュ</t>
    </rPh>
    <phoneticPr fontId="5"/>
  </si>
  <si>
    <t>浴室・脱衣</t>
    <rPh sb="0" eb="2">
      <t>ヨクシツ</t>
    </rPh>
    <rPh sb="3" eb="5">
      <t>ダツイ</t>
    </rPh>
    <phoneticPr fontId="5"/>
  </si>
  <si>
    <t>防水上の措置</t>
    <rPh sb="0" eb="2">
      <t>ボウスイ</t>
    </rPh>
    <rPh sb="2" eb="3">
      <t>ジョウ</t>
    </rPh>
    <rPh sb="4" eb="6">
      <t>ソチ</t>
    </rPh>
    <phoneticPr fontId="5"/>
  </si>
  <si>
    <t>浴室</t>
    <phoneticPr fontId="5"/>
  </si>
  <si>
    <t>防水上有効な仕上げ</t>
    <phoneticPr fontId="5"/>
  </si>
  <si>
    <t>浴室ユニット</t>
    <rPh sb="0" eb="2">
      <t>ヨクシツ</t>
    </rPh>
    <phoneticPr fontId="5"/>
  </si>
  <si>
    <t>室の防水</t>
    <phoneticPr fontId="5"/>
  </si>
  <si>
    <t>外壁軸組等の防腐措置等</t>
    <rPh sb="0" eb="2">
      <t>ガイヘキ</t>
    </rPh>
    <rPh sb="2" eb="3">
      <t>ジク</t>
    </rPh>
    <rPh sb="3" eb="5">
      <t>クミトウ</t>
    </rPh>
    <rPh sb="6" eb="8">
      <t>ボウフ</t>
    </rPh>
    <rPh sb="8" eb="10">
      <t>ソチ</t>
    </rPh>
    <rPh sb="10" eb="11">
      <t>ナド</t>
    </rPh>
    <phoneticPr fontId="5"/>
  </si>
  <si>
    <t>平面図</t>
    <rPh sb="0" eb="3">
      <t>ヘイメンズ</t>
    </rPh>
    <phoneticPr fontId="5"/>
  </si>
  <si>
    <t>方法：</t>
    <phoneticPr fontId="5"/>
  </si>
  <si>
    <t>脱衣室</t>
    <phoneticPr fontId="5"/>
  </si>
  <si>
    <t>防水上有効な仕上げ</t>
    <rPh sb="0" eb="2">
      <t>ボウスイ</t>
    </rPh>
    <rPh sb="2" eb="3">
      <t>ジョウ</t>
    </rPh>
    <rPh sb="3" eb="5">
      <t>ユウコウ</t>
    </rPh>
    <rPh sb="6" eb="8">
      <t>シア</t>
    </rPh>
    <phoneticPr fontId="5"/>
  </si>
  <si>
    <t>外壁軸組等の防腐措置等</t>
    <phoneticPr fontId="5"/>
  </si>
  <si>
    <t>防蟻措置</t>
    <rPh sb="0" eb="1">
      <t>ボウ</t>
    </rPh>
    <rPh sb="1" eb="2">
      <t>アリ</t>
    </rPh>
    <rPh sb="2" eb="4">
      <t>ソチ</t>
    </rPh>
    <phoneticPr fontId="5"/>
  </si>
  <si>
    <t>防蟻措置</t>
    <rPh sb="2" eb="4">
      <t>ソチ</t>
    </rPh>
    <phoneticPr fontId="5"/>
  </si>
  <si>
    <t>有</t>
    <rPh sb="0" eb="1">
      <t>ア</t>
    </rPh>
    <phoneticPr fontId="5"/>
  </si>
  <si>
    <t>対象区域外）</t>
    <rPh sb="0" eb="2">
      <t>タイショウ</t>
    </rPh>
    <rPh sb="2" eb="4">
      <t>クイキ</t>
    </rPh>
    <rPh sb="4" eb="5">
      <t>ガイ</t>
    </rPh>
    <phoneticPr fontId="5"/>
  </si>
  <si>
    <t>べた基礎等</t>
    <rPh sb="2" eb="4">
      <t>キソ</t>
    </rPh>
    <rPh sb="4" eb="5">
      <t>ナド</t>
    </rPh>
    <phoneticPr fontId="5"/>
  </si>
  <si>
    <t>土壌処理</t>
    <rPh sb="0" eb="2">
      <t>ドジョウ</t>
    </rPh>
    <rPh sb="2" eb="4">
      <t>ショリ</t>
    </rPh>
    <phoneticPr fontId="5"/>
  </si>
  <si>
    <t>基礎高さ</t>
    <rPh sb="0" eb="2">
      <t>キソ</t>
    </rPh>
    <rPh sb="2" eb="3">
      <t>タカ</t>
    </rPh>
    <phoneticPr fontId="5"/>
  </si>
  <si>
    <t>地面から土台下端までの高さが400mm以上</t>
    <rPh sb="4" eb="6">
      <t>ドダイ</t>
    </rPh>
    <rPh sb="6" eb="7">
      <t>シタ</t>
    </rPh>
    <rPh sb="19" eb="21">
      <t>イジョウ</t>
    </rPh>
    <phoneticPr fontId="5"/>
  </si>
  <si>
    <t>床下防湿</t>
    <rPh sb="0" eb="2">
      <t>ユカシタ</t>
    </rPh>
    <rPh sb="2" eb="4">
      <t>ボウシツ</t>
    </rPh>
    <phoneticPr fontId="5"/>
  </si>
  <si>
    <t>床下地盤面の</t>
    <rPh sb="0" eb="2">
      <t>ユカシタ</t>
    </rPh>
    <rPh sb="2" eb="4">
      <t>ジバン</t>
    </rPh>
    <rPh sb="4" eb="5">
      <t>メン</t>
    </rPh>
    <phoneticPr fontId="5"/>
  </si>
  <si>
    <t>防湿方法</t>
  </si>
  <si>
    <t>〔</t>
    <phoneticPr fontId="5"/>
  </si>
  <si>
    <t>コンクリート</t>
    <phoneticPr fontId="5"/>
  </si>
  <si>
    <t>防湿フィルム</t>
    <rPh sb="0" eb="2">
      <t>ボウシツ</t>
    </rPh>
    <phoneticPr fontId="5"/>
  </si>
  <si>
    <t>措置等</t>
    <rPh sb="0" eb="2">
      <t>ソチ</t>
    </rPh>
    <rPh sb="2" eb="3">
      <t>トウ</t>
    </rPh>
    <phoneticPr fontId="5"/>
  </si>
  <si>
    <t>防湿措置</t>
    <rPh sb="0" eb="2">
      <t>ボウシツ</t>
    </rPh>
    <rPh sb="2" eb="4">
      <t>ソチ</t>
    </rPh>
    <phoneticPr fontId="5"/>
  </si>
  <si>
    <t>）〕</t>
    <phoneticPr fontId="5"/>
  </si>
  <si>
    <t>床下換気措置</t>
    <rPh sb="0" eb="2">
      <t>ユカシタ</t>
    </rPh>
    <rPh sb="2" eb="4">
      <t>カンキ</t>
    </rPh>
    <rPh sb="4" eb="6">
      <t>ソチ</t>
    </rPh>
    <phoneticPr fontId="5"/>
  </si>
  <si>
    <t>換気措置</t>
    <rPh sb="0" eb="2">
      <t>カンキ</t>
    </rPh>
    <rPh sb="2" eb="4">
      <t>ソチ</t>
    </rPh>
    <phoneticPr fontId="5"/>
  </si>
  <si>
    <t>換気口</t>
    <rPh sb="0" eb="2">
      <t>カンキ</t>
    </rPh>
    <rPh sb="2" eb="3">
      <t>コウ</t>
    </rPh>
    <phoneticPr fontId="5"/>
  </si>
  <si>
    <t>ねこ土台</t>
    <phoneticPr fontId="5"/>
  </si>
  <si>
    <t>〕</t>
    <phoneticPr fontId="5"/>
  </si>
  <si>
    <t>基礎断熱工法</t>
    <rPh sb="0" eb="2">
      <t>キソ</t>
    </rPh>
    <rPh sb="2" eb="4">
      <t>ダンネツ</t>
    </rPh>
    <rPh sb="4" eb="6">
      <t>コウホウ</t>
    </rPh>
    <phoneticPr fontId="5"/>
  </si>
  <si>
    <t>小屋裏</t>
    <rPh sb="0" eb="2">
      <t>コヤ</t>
    </rPh>
    <rPh sb="2" eb="3">
      <t>ウラ</t>
    </rPh>
    <phoneticPr fontId="5"/>
  </si>
  <si>
    <t>小屋裏換気</t>
    <rPh sb="0" eb="2">
      <t>コヤ</t>
    </rPh>
    <rPh sb="2" eb="3">
      <t>ウラ</t>
    </rPh>
    <rPh sb="3" eb="5">
      <t>カンキ</t>
    </rPh>
    <phoneticPr fontId="5"/>
  </si>
  <si>
    <t>小屋裏の有無</t>
    <rPh sb="0" eb="2">
      <t>コヤ</t>
    </rPh>
    <rPh sb="2" eb="3">
      <t>ウラ</t>
    </rPh>
    <rPh sb="4" eb="6">
      <t>ウム</t>
    </rPh>
    <phoneticPr fontId="5"/>
  </si>
  <si>
    <t>無</t>
    <rPh sb="0" eb="1">
      <t>ナ</t>
    </rPh>
    <phoneticPr fontId="5"/>
  </si>
  <si>
    <t>立面図</t>
    <rPh sb="0" eb="3">
      <t>リツメンズ</t>
    </rPh>
    <phoneticPr fontId="5"/>
  </si>
  <si>
    <t>換気</t>
    <rPh sb="1" eb="2">
      <t>キ</t>
    </rPh>
    <phoneticPr fontId="5"/>
  </si>
  <si>
    <t>の措置</t>
    <rPh sb="1" eb="3">
      <t>ソチ</t>
    </rPh>
    <phoneticPr fontId="5"/>
  </si>
  <si>
    <t>小屋裏換気設置の有無</t>
    <rPh sb="0" eb="2">
      <t>コヤ</t>
    </rPh>
    <rPh sb="2" eb="3">
      <t>ウラ</t>
    </rPh>
    <rPh sb="3" eb="5">
      <t>カンキ</t>
    </rPh>
    <rPh sb="5" eb="7">
      <t>セッチ</t>
    </rPh>
    <rPh sb="8" eb="10">
      <t>ウム</t>
    </rPh>
    <phoneticPr fontId="5"/>
  </si>
  <si>
    <t>認定書等</t>
    <phoneticPr fontId="5"/>
  </si>
  <si>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5"/>
  </si>
  <si>
    <t>点検措置</t>
    <rPh sb="0" eb="2">
      <t>テンケン</t>
    </rPh>
    <rPh sb="2" eb="4">
      <t>ソチ</t>
    </rPh>
    <phoneticPr fontId="5"/>
  </si>
  <si>
    <t>床下空間</t>
    <rPh sb="0" eb="2">
      <t>ユカシタ</t>
    </rPh>
    <rPh sb="2" eb="4">
      <t>クウカン</t>
    </rPh>
    <phoneticPr fontId="5"/>
  </si>
  <si>
    <t>床下空間への点検口の設置</t>
    <rPh sb="0" eb="2">
      <t>ユカシタ</t>
    </rPh>
    <rPh sb="2" eb="4">
      <t>クウカン</t>
    </rPh>
    <rPh sb="6" eb="8">
      <t>テンケン</t>
    </rPh>
    <rPh sb="8" eb="9">
      <t>グチ</t>
    </rPh>
    <rPh sb="10" eb="12">
      <t>セッチ</t>
    </rPh>
    <phoneticPr fontId="5"/>
  </si>
  <si>
    <t>区分された床下空間ごとに点検口を設置</t>
    <rPh sb="0" eb="2">
      <t>クブン</t>
    </rPh>
    <rPh sb="5" eb="7">
      <t>ユカシタ</t>
    </rPh>
    <rPh sb="7" eb="9">
      <t>クウカン</t>
    </rPh>
    <rPh sb="12" eb="14">
      <t>テンケン</t>
    </rPh>
    <rPh sb="14" eb="15">
      <t>コウ</t>
    </rPh>
    <rPh sb="16" eb="18">
      <t>セッチ</t>
    </rPh>
    <phoneticPr fontId="5"/>
  </si>
  <si>
    <t>小屋裏空間</t>
    <rPh sb="0" eb="2">
      <t>コヤ</t>
    </rPh>
    <rPh sb="2" eb="3">
      <t>ウラ</t>
    </rPh>
    <rPh sb="3" eb="5">
      <t>クウカン</t>
    </rPh>
    <phoneticPr fontId="5"/>
  </si>
  <si>
    <t>小屋裏空間への点検口の設置</t>
    <rPh sb="0" eb="2">
      <t>コヤ</t>
    </rPh>
    <rPh sb="2" eb="3">
      <t>ウラ</t>
    </rPh>
    <rPh sb="3" eb="5">
      <t>クウカン</t>
    </rPh>
    <rPh sb="7" eb="9">
      <t>テンケン</t>
    </rPh>
    <rPh sb="9" eb="10">
      <t>グチ</t>
    </rPh>
    <rPh sb="11" eb="13">
      <t>セッチ</t>
    </rPh>
    <phoneticPr fontId="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</si>
  <si>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5"/>
  </si>
  <si>
    <t>床下空間の</t>
    <rPh sb="0" eb="2">
      <t>ユカシタ</t>
    </rPh>
    <rPh sb="2" eb="4">
      <t>クウカン</t>
    </rPh>
    <phoneticPr fontId="5"/>
  </si>
  <si>
    <t>床下空間の有効高さ　330mm以上</t>
    <rPh sb="0" eb="2">
      <t>ユカシタ</t>
    </rPh>
    <rPh sb="2" eb="4">
      <t>クウカン</t>
    </rPh>
    <rPh sb="5" eb="7">
      <t>ユウコウ</t>
    </rPh>
    <rPh sb="7" eb="8">
      <t>タカ</t>
    </rPh>
    <rPh sb="15" eb="17">
      <t>イジョウ</t>
    </rPh>
    <phoneticPr fontId="5"/>
  </si>
  <si>
    <t>有効高さ</t>
    <rPh sb="0" eb="2">
      <t>ユウコウ</t>
    </rPh>
    <rPh sb="2" eb="3">
      <t>タカ</t>
    </rPh>
    <phoneticPr fontId="5"/>
  </si>
  <si>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5"/>
  </si>
  <si>
    <t>）]</t>
    <phoneticPr fontId="5"/>
  </si>
  <si>
    <t>４維持管理・更新への配慮</t>
    <rPh sb="1" eb="3">
      <t>イジ</t>
    </rPh>
    <rPh sb="3" eb="5">
      <t>カンリ</t>
    </rPh>
    <rPh sb="6" eb="8">
      <t>コウシン</t>
    </rPh>
    <rPh sb="10" eb="12">
      <t>ハイリョ</t>
    </rPh>
    <phoneticPr fontId="5"/>
  </si>
  <si>
    <r>
      <t>４－１</t>
    </r>
    <r>
      <rPr>
        <b/>
        <sz val="9"/>
        <color rgb="FFFF0000"/>
        <rFont val="ＭＳ Ｐゴシック"/>
        <family val="3"/>
        <charset val="128"/>
      </rPr>
      <t>【必須】</t>
    </r>
    <phoneticPr fontId="5"/>
  </si>
  <si>
    <t>専用配管</t>
    <rPh sb="0" eb="2">
      <t>センヨウ</t>
    </rPh>
    <rPh sb="2" eb="4">
      <t>ハイカン</t>
    </rPh>
    <phoneticPr fontId="5"/>
  </si>
  <si>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5"/>
  </si>
  <si>
    <t>維持管理</t>
    <rPh sb="0" eb="2">
      <t>イジ</t>
    </rPh>
    <rPh sb="2" eb="4">
      <t>カンリ</t>
    </rPh>
    <phoneticPr fontId="5"/>
  </si>
  <si>
    <t>内埋込み配管</t>
    <rPh sb="0" eb="1">
      <t>ナイ</t>
    </rPh>
    <rPh sb="1" eb="2">
      <t>ウ</t>
    </rPh>
    <rPh sb="2" eb="3">
      <t>コ</t>
    </rPh>
    <rPh sb="4" eb="6">
      <t>ハイカン</t>
    </rPh>
    <phoneticPr fontId="5"/>
  </si>
  <si>
    <t>対策等級</t>
    <rPh sb="0" eb="2">
      <t>タイサク</t>
    </rPh>
    <rPh sb="2" eb="4">
      <t>トウキュウ</t>
    </rPh>
    <phoneticPr fontId="5"/>
  </si>
  <si>
    <t>地中</t>
    <rPh sb="0" eb="2">
      <t>チチュウ</t>
    </rPh>
    <phoneticPr fontId="5"/>
  </si>
  <si>
    <t>埋設管上の</t>
    <rPh sb="0" eb="2">
      <t>マイセツ</t>
    </rPh>
    <rPh sb="2" eb="3">
      <t>カン</t>
    </rPh>
    <rPh sb="3" eb="4">
      <t>ウエ</t>
    </rPh>
    <phoneticPr fontId="5"/>
  </si>
  <si>
    <t>地中埋設管上のコンクリート打設</t>
    <rPh sb="0" eb="2">
      <t>チチュウ</t>
    </rPh>
    <rPh sb="2" eb="4">
      <t>マイセツ</t>
    </rPh>
    <rPh sb="4" eb="5">
      <t>カン</t>
    </rPh>
    <rPh sb="5" eb="6">
      <t>ジョウ</t>
    </rPh>
    <rPh sb="13" eb="14">
      <t>ダ</t>
    </rPh>
    <rPh sb="14" eb="15">
      <t>セツ</t>
    </rPh>
    <phoneticPr fontId="5"/>
  </si>
  <si>
    <t>配置図</t>
    <rPh sb="0" eb="2">
      <t>ハイチ</t>
    </rPh>
    <rPh sb="2" eb="3">
      <t>ズ</t>
    </rPh>
    <phoneticPr fontId="5"/>
  </si>
  <si>
    <t>（専用配管）</t>
    <rPh sb="1" eb="3">
      <t>センヨウ</t>
    </rPh>
    <rPh sb="3" eb="5">
      <t>ハイカン</t>
    </rPh>
    <phoneticPr fontId="5"/>
  </si>
  <si>
    <t>埋設管</t>
    <rPh sb="0" eb="2">
      <t>マイセツ</t>
    </rPh>
    <rPh sb="2" eb="3">
      <t>カン</t>
    </rPh>
    <phoneticPr fontId="5"/>
  </si>
  <si>
    <t>ｺﾝｸﾘｰﾄ打設</t>
    <rPh sb="6" eb="7">
      <t>ダ</t>
    </rPh>
    <rPh sb="7" eb="8">
      <t>セツ</t>
    </rPh>
    <phoneticPr fontId="5"/>
  </si>
  <si>
    <t>土間コンその他のみ有</t>
    <rPh sb="0" eb="2">
      <t>ドマ</t>
    </rPh>
    <rPh sb="6" eb="7">
      <t>タ</t>
    </rPh>
    <rPh sb="9" eb="10">
      <t>アリ</t>
    </rPh>
    <phoneticPr fontId="5"/>
  </si>
  <si>
    <t>排水管の</t>
    <rPh sb="0" eb="3">
      <t>ハイスイカン</t>
    </rPh>
    <phoneticPr fontId="5"/>
  </si>
  <si>
    <t>内面の仕様</t>
    <rPh sb="0" eb="2">
      <t>ナイメン</t>
    </rPh>
    <rPh sb="3" eb="5">
      <t>シヨウ</t>
    </rPh>
    <phoneticPr fontId="5"/>
  </si>
  <si>
    <t>排水管内面が平滑である</t>
    <rPh sb="0" eb="3">
      <t>ハイスイカン</t>
    </rPh>
    <rPh sb="3" eb="5">
      <t>ナイメン</t>
    </rPh>
    <rPh sb="6" eb="8">
      <t>ヘイカツ</t>
    </rPh>
    <phoneticPr fontId="5"/>
  </si>
  <si>
    <t>性状等</t>
    <rPh sb="0" eb="2">
      <t>セイジョウ</t>
    </rPh>
    <rPh sb="2" eb="3">
      <t>トウ</t>
    </rPh>
    <phoneticPr fontId="5"/>
  </si>
  <si>
    <t>設置状態</t>
    <rPh sb="0" eb="2">
      <t>セッチ</t>
    </rPh>
    <rPh sb="2" eb="4">
      <t>ジョウタイ</t>
    </rPh>
    <phoneticPr fontId="5"/>
  </si>
  <si>
    <t>たわみ、抜け等が生じないよう設置</t>
    <rPh sb="4" eb="5">
      <t>ヌ</t>
    </rPh>
    <rPh sb="6" eb="7">
      <t>トウ</t>
    </rPh>
    <rPh sb="8" eb="9">
      <t>ショウ</t>
    </rPh>
    <rPh sb="14" eb="16">
      <t>セッチ</t>
    </rPh>
    <phoneticPr fontId="5"/>
  </si>
  <si>
    <t>専用</t>
    <rPh sb="0" eb="2">
      <t>センヨウ</t>
    </rPh>
    <phoneticPr fontId="5"/>
  </si>
  <si>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5"/>
  </si>
  <si>
    <t>排水管</t>
    <rPh sb="0" eb="3">
      <t>ハイスイカン</t>
    </rPh>
    <phoneticPr fontId="5"/>
  </si>
  <si>
    <t>清掃措置</t>
    <rPh sb="0" eb="2">
      <t>セイソウ</t>
    </rPh>
    <rPh sb="2" eb="4">
      <t>ソチ</t>
    </rPh>
    <phoneticPr fontId="5"/>
  </si>
  <si>
    <t>配管</t>
    <rPh sb="0" eb="2">
      <t>ハイカン</t>
    </rPh>
    <phoneticPr fontId="5"/>
  </si>
  <si>
    <t>主要接合部等</t>
    <rPh sb="0" eb="2">
      <t>シュヨウ</t>
    </rPh>
    <rPh sb="2" eb="4">
      <t>セツゴウ</t>
    </rPh>
    <rPh sb="4" eb="5">
      <t>ブ</t>
    </rPh>
    <rPh sb="5" eb="6">
      <t>トウ</t>
    </rPh>
    <phoneticPr fontId="5"/>
  </si>
  <si>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5"/>
  </si>
  <si>
    <t>点検口</t>
    <rPh sb="0" eb="2">
      <t>テンケン</t>
    </rPh>
    <rPh sb="2" eb="3">
      <t>クチ</t>
    </rPh>
    <phoneticPr fontId="5"/>
  </si>
  <si>
    <t>の点検措置</t>
    <rPh sb="1" eb="3">
      <t>テンケン</t>
    </rPh>
    <rPh sb="3" eb="5">
      <t>ソチ</t>
    </rPh>
    <phoneticPr fontId="5"/>
  </si>
  <si>
    <t>（第３面）</t>
    <phoneticPr fontId="5"/>
  </si>
  <si>
    <t>５温熱環境・エネルギー消費量に関すること</t>
    <rPh sb="11" eb="14">
      <t>ショウヒリョウ</t>
    </rPh>
    <rPh sb="15" eb="16">
      <t>カン</t>
    </rPh>
    <phoneticPr fontId="5"/>
  </si>
  <si>
    <r>
      <t>５－１</t>
    </r>
    <r>
      <rPr>
        <b/>
        <sz val="9"/>
        <color rgb="FFFF0000"/>
        <rFont val="ＭＳ Ｐゴシック"/>
        <family val="3"/>
        <charset val="128"/>
      </rPr>
      <t>【必須】</t>
    </r>
    <phoneticPr fontId="5"/>
  </si>
  <si>
    <t>適用する基準</t>
    <rPh sb="0" eb="2">
      <t>テキヨウ</t>
    </rPh>
    <phoneticPr fontId="5"/>
  </si>
  <si>
    <t>非住宅・住宅計算法</t>
    <rPh sb="0" eb="1">
      <t>ヒ</t>
    </rPh>
    <rPh sb="1" eb="3">
      <t>ジュウタク</t>
    </rPh>
    <rPh sb="4" eb="6">
      <t>ジュウタク</t>
    </rPh>
    <rPh sb="6" eb="9">
      <t>ケイサンホウ</t>
    </rPh>
    <phoneticPr fontId="5"/>
  </si>
  <si>
    <t>断熱等性能</t>
    <rPh sb="0" eb="2">
      <t>ダンネツ</t>
    </rPh>
    <rPh sb="2" eb="3">
      <t>トウ</t>
    </rPh>
    <rPh sb="3" eb="5">
      <t>セイノウ</t>
    </rPh>
    <phoneticPr fontId="5"/>
  </si>
  <si>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5"/>
  </si>
  <si>
    <t>外皮平均
熱貫流率</t>
    <rPh sb="0" eb="2">
      <t>ガイヒ</t>
    </rPh>
    <rPh sb="2" eb="4">
      <t>ヘイキン</t>
    </rPh>
    <rPh sb="5" eb="6">
      <t>ネツ</t>
    </rPh>
    <rPh sb="6" eb="8">
      <t>カンリュウ</t>
    </rPh>
    <rPh sb="8" eb="9">
      <t>リツ</t>
    </rPh>
    <phoneticPr fontId="5"/>
  </si>
  <si>
    <r>
      <t>外皮平均熱貫流率（U</t>
    </r>
    <r>
      <rPr>
        <sz val="6"/>
        <rFont val="ＭＳ Ｐゴシック"/>
        <family val="3"/>
        <charset val="128"/>
      </rPr>
      <t>A</t>
    </r>
    <r>
      <rPr>
        <sz val="9"/>
        <rFont val="ＭＳ Ｐゴシック"/>
        <family val="3"/>
        <charset val="128"/>
      </rPr>
      <t>値）</t>
    </r>
    <phoneticPr fontId="5"/>
  </si>
  <si>
    <t>）地域</t>
    <rPh sb="1" eb="3">
      <t>チイキ</t>
    </rPh>
    <phoneticPr fontId="5"/>
  </si>
  <si>
    <t>（W/(㎡・K)</t>
    <phoneticPr fontId="5"/>
  </si>
  <si>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</si>
  <si>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等級7(地域8除く)</t>
    <rPh sb="0" eb="2">
      <t>トウキュウ</t>
    </rPh>
    <rPh sb="4" eb="6">
      <t>チイキ</t>
    </rPh>
    <rPh sb="7" eb="8">
      <t>ノゾ</t>
    </rPh>
    <phoneticPr fontId="5"/>
  </si>
  <si>
    <t>冷房期の
平均日射
熱取得率</t>
    <rPh sb="0" eb="2">
      <t>レイボウ</t>
    </rPh>
    <rPh sb="2" eb="3">
      <t>キ</t>
    </rPh>
    <rPh sb="5" eb="7">
      <t>ヘイキン</t>
    </rPh>
    <rPh sb="7" eb="9">
      <t>ニッシャ</t>
    </rPh>
    <rPh sb="10" eb="11">
      <t>ネツ</t>
    </rPh>
    <rPh sb="11" eb="14">
      <t>シュトクリツ</t>
    </rPh>
    <phoneticPr fontId="5"/>
  </si>
  <si>
    <r>
      <t>冷房期の平均日射熱取得率η</t>
    </r>
    <r>
      <rPr>
        <sz val="6"/>
        <rFont val="ＭＳ Ｐゴシック"/>
        <family val="3"/>
        <charset val="128"/>
      </rPr>
      <t>A</t>
    </r>
    <phoneticPr fontId="5"/>
  </si>
  <si>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</si>
  <si>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等級7(地域1,2,3,4除く)</t>
    <rPh sb="0" eb="2">
      <t>トウキュウ</t>
    </rPh>
    <rPh sb="4" eb="6">
      <t>チイキ</t>
    </rPh>
    <rPh sb="13" eb="14">
      <t>ノゾ</t>
    </rPh>
    <phoneticPr fontId="5"/>
  </si>
  <si>
    <t>住宅仕様基準</t>
    <rPh sb="0" eb="2">
      <t>ジュウタク</t>
    </rPh>
    <rPh sb="2" eb="4">
      <t>シヨウ</t>
    </rPh>
    <rPh sb="4" eb="6">
      <t>キジュン</t>
    </rPh>
    <phoneticPr fontId="5"/>
  </si>
  <si>
    <t>躯体の
断熱性能等</t>
    <rPh sb="0" eb="2">
      <t>クタイ</t>
    </rPh>
    <rPh sb="4" eb="7">
      <t>ダンネツセイ</t>
    </rPh>
    <rPh sb="7" eb="8">
      <t>ノウ</t>
    </rPh>
    <rPh sb="8" eb="9">
      <t>トウ</t>
    </rPh>
    <phoneticPr fontId="5"/>
  </si>
  <si>
    <t>熱貫流率の基準の適合</t>
    <rPh sb="0" eb="1">
      <t>ネツ</t>
    </rPh>
    <rPh sb="1" eb="3">
      <t>カンリュウ</t>
    </rPh>
    <rPh sb="3" eb="4">
      <t>リツ</t>
    </rPh>
    <rPh sb="5" eb="7">
      <t>キジュン</t>
    </rPh>
    <rPh sb="8" eb="10">
      <t>テキゴウ</t>
    </rPh>
    <phoneticPr fontId="5"/>
  </si>
  <si>
    <t>断熱材の熱抵抗値の基準に適合</t>
    <rPh sb="0" eb="2">
      <t>ダンネツ</t>
    </rPh>
    <rPh sb="2" eb="3">
      <t>ザイ</t>
    </rPh>
    <rPh sb="4" eb="5">
      <t>ネツ</t>
    </rPh>
    <rPh sb="5" eb="8">
      <t>テイコウチ</t>
    </rPh>
    <rPh sb="9" eb="11">
      <t>キジュン</t>
    </rPh>
    <rPh sb="12" eb="14">
      <t>テキゴウ</t>
    </rPh>
    <phoneticPr fontId="5"/>
  </si>
  <si>
    <t>仕上表</t>
    <rPh sb="0" eb="3">
      <t>シアゲヒョウ</t>
    </rPh>
    <phoneticPr fontId="5"/>
  </si>
  <si>
    <t>開口部の
断熱性能等</t>
    <rPh sb="0" eb="3">
      <t>カイコウブ</t>
    </rPh>
    <rPh sb="5" eb="7">
      <t>ダンネツ</t>
    </rPh>
    <rPh sb="7" eb="9">
      <t>セイノウ</t>
    </rPh>
    <rPh sb="9" eb="10">
      <t>トウ</t>
    </rPh>
    <phoneticPr fontId="5"/>
  </si>
  <si>
    <t>玄関ドアの仕様（</t>
    <rPh sb="0" eb="2">
      <t>ゲンカン</t>
    </rPh>
    <rPh sb="5" eb="7">
      <t>シヨウ</t>
    </rPh>
    <phoneticPr fontId="62"/>
  </si>
  <si>
    <t>）</t>
    <phoneticPr fontId="62"/>
  </si>
  <si>
    <t>矩計図</t>
    <rPh sb="0" eb="3">
      <t>カナバカリズ</t>
    </rPh>
    <phoneticPr fontId="5"/>
  </si>
  <si>
    <t>窓の仕様（</t>
    <rPh sb="0" eb="1">
      <t>マド</t>
    </rPh>
    <rPh sb="2" eb="4">
      <t>シヨウ</t>
    </rPh>
    <phoneticPr fontId="62"/>
  </si>
  <si>
    <t>日射遮蔽措置の種類（</t>
    <rPh sb="0" eb="2">
      <t>ニッシャ</t>
    </rPh>
    <rPh sb="2" eb="4">
      <t>シャヘイ</t>
    </rPh>
    <rPh sb="4" eb="6">
      <t>ソチ</t>
    </rPh>
    <rPh sb="7" eb="9">
      <t>シュルイ</t>
    </rPh>
    <phoneticPr fontId="62"/>
  </si>
  <si>
    <t>緩和措置有り</t>
    <rPh sb="0" eb="2">
      <t>カンワ</t>
    </rPh>
    <rPh sb="2" eb="4">
      <t>ソチ</t>
    </rPh>
    <rPh sb="4" eb="5">
      <t>ア</t>
    </rPh>
    <phoneticPr fontId="62"/>
  </si>
  <si>
    <t>窓の断熱（２％緩和）</t>
    <rPh sb="0" eb="1">
      <t>マド</t>
    </rPh>
    <rPh sb="2" eb="4">
      <t>ダンネツ</t>
    </rPh>
    <rPh sb="7" eb="9">
      <t>カンワ</t>
    </rPh>
    <phoneticPr fontId="62"/>
  </si>
  <si>
    <t>窓の日射（４％緩和）</t>
    <rPh sb="0" eb="1">
      <t>マド</t>
    </rPh>
    <rPh sb="2" eb="4">
      <t>ニッシャ</t>
    </rPh>
    <rPh sb="7" eb="9">
      <t>カンワ</t>
    </rPh>
    <phoneticPr fontId="62"/>
  </si>
  <si>
    <t>外皮の断熱性能等</t>
    <rPh sb="0" eb="2">
      <t>ガイヒ</t>
    </rPh>
    <rPh sb="3" eb="5">
      <t>ダンネツ</t>
    </rPh>
    <rPh sb="5" eb="7">
      <t>セイノウ</t>
    </rPh>
    <rPh sb="7" eb="8">
      <t>トウ</t>
    </rPh>
    <phoneticPr fontId="5"/>
  </si>
  <si>
    <t>断熱材の種類と厚さ</t>
    <rPh sb="0" eb="3">
      <t>ダンネツザイ</t>
    </rPh>
    <rPh sb="4" eb="6">
      <t>シュルイ</t>
    </rPh>
    <rPh sb="7" eb="8">
      <t>アツ</t>
    </rPh>
    <phoneticPr fontId="62"/>
  </si>
  <si>
    <t>断熱工法　/　断熱材種類・厚さ</t>
    <rPh sb="0" eb="2">
      <t>ダンネツ</t>
    </rPh>
    <rPh sb="2" eb="4">
      <t>コウホウ</t>
    </rPh>
    <rPh sb="7" eb="10">
      <t>ダンネツザイ</t>
    </rPh>
    <rPh sb="10" eb="12">
      <t>シュルイ</t>
    </rPh>
    <rPh sb="13" eb="14">
      <t>アツ</t>
    </rPh>
    <phoneticPr fontId="62"/>
  </si>
  <si>
    <t>屋根</t>
    <rPh sb="0" eb="2">
      <t>ヤネ</t>
    </rPh>
    <phoneticPr fontId="5"/>
  </si>
  <si>
    <t>）</t>
  </si>
  <si>
    <t>天井</t>
    <rPh sb="0" eb="2">
      <t>テンジョウ</t>
    </rPh>
    <phoneticPr fontId="5"/>
  </si>
  <si>
    <t>壁</t>
    <rPh sb="0" eb="1">
      <t>カベ</t>
    </rPh>
    <phoneticPr fontId="5"/>
  </si>
  <si>
    <t>床</t>
    <rPh sb="0" eb="1">
      <t>ユカ</t>
    </rPh>
    <phoneticPr fontId="5"/>
  </si>
  <si>
    <t>外気に接する部分</t>
    <rPh sb="0" eb="2">
      <t>ガイキ</t>
    </rPh>
    <rPh sb="3" eb="4">
      <t>セッ</t>
    </rPh>
    <rPh sb="6" eb="8">
      <t>ブブン</t>
    </rPh>
    <phoneticPr fontId="5"/>
  </si>
  <si>
    <r>
      <t xml:space="preserve">（ </t>
    </r>
    <r>
      <rPr>
        <i/>
        <sz val="9"/>
        <rFont val="ＭＳ Ｐ明朝"/>
        <family val="1"/>
        <charset val="128"/>
      </rPr>
      <t/>
    </r>
    <phoneticPr fontId="5"/>
  </si>
  <si>
    <t>その他の部分</t>
    <rPh sb="2" eb="3">
      <t>タ</t>
    </rPh>
    <rPh sb="4" eb="6">
      <t>ブブン</t>
    </rPh>
    <phoneticPr fontId="5"/>
  </si>
  <si>
    <t>土間床等の外周部</t>
    <rPh sb="0" eb="2">
      <t>ドマ</t>
    </rPh>
    <rPh sb="2" eb="3">
      <t>ユカ</t>
    </rPh>
    <rPh sb="3" eb="4">
      <t>トウ</t>
    </rPh>
    <rPh sb="5" eb="8">
      <t>ガイシュウブ</t>
    </rPh>
    <phoneticPr fontId="5"/>
  </si>
  <si>
    <t>開口部の断熱性</t>
    <rPh sb="0" eb="3">
      <t>カイコウブ</t>
    </rPh>
    <phoneticPr fontId="5"/>
  </si>
  <si>
    <t>建具形態</t>
    <rPh sb="0" eb="2">
      <t>タテグ</t>
    </rPh>
    <rPh sb="2" eb="4">
      <t>ケイタイ</t>
    </rPh>
    <phoneticPr fontId="5"/>
  </si>
  <si>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5"/>
  </si>
  <si>
    <t>適用除外開口部　</t>
    <rPh sb="0" eb="2">
      <t>テキヨウ</t>
    </rPh>
    <rPh sb="2" eb="4">
      <t>ジョガイ</t>
    </rPh>
    <rPh sb="4" eb="7">
      <t>カイコウブ</t>
    </rPh>
    <phoneticPr fontId="5"/>
  </si>
  <si>
    <t>箇所（</t>
    <rPh sb="0" eb="2">
      <t>カショ</t>
    </rPh>
    <phoneticPr fontId="5"/>
  </si>
  <si>
    <t>窓の日射遮蔽措置等</t>
    <rPh sb="0" eb="1">
      <t>マド</t>
    </rPh>
    <rPh sb="8" eb="9">
      <t>トウ</t>
    </rPh>
    <phoneticPr fontId="5"/>
  </si>
  <si>
    <t>方位</t>
    <phoneticPr fontId="5"/>
  </si>
  <si>
    <t>開口部の日射熱取得率等</t>
    <rPh sb="0" eb="3">
      <t>カイコウブ</t>
    </rPh>
    <rPh sb="4" eb="6">
      <t>ニッシャ</t>
    </rPh>
    <rPh sb="6" eb="7">
      <t>ネツ</t>
    </rPh>
    <rPh sb="7" eb="9">
      <t>シュトク</t>
    </rPh>
    <rPh sb="9" eb="10">
      <t>リツ</t>
    </rPh>
    <rPh sb="10" eb="11">
      <t>トウ</t>
    </rPh>
    <phoneticPr fontId="5"/>
  </si>
  <si>
    <t>庇・軒・付属部材等</t>
    <rPh sb="0" eb="1">
      <t>ヒサシ</t>
    </rPh>
    <rPh sb="2" eb="3">
      <t>ノキ</t>
    </rPh>
    <rPh sb="4" eb="6">
      <t>フゾク</t>
    </rPh>
    <rPh sb="6" eb="8">
      <t>ブザイ</t>
    </rPh>
    <rPh sb="8" eb="9">
      <t>トウ</t>
    </rPh>
    <phoneticPr fontId="5"/>
  </si>
  <si>
    <t>結露防止対策</t>
    <rPh sb="0" eb="2">
      <t>ケツロ</t>
    </rPh>
    <rPh sb="2" eb="4">
      <t>ボウシ</t>
    </rPh>
    <rPh sb="4" eb="6">
      <t>タイサク</t>
    </rPh>
    <phoneticPr fontId="5"/>
  </si>
  <si>
    <t>繊維系断熱材</t>
    <rPh sb="0" eb="3">
      <t>センイケイ</t>
    </rPh>
    <rPh sb="3" eb="6">
      <t>ダンネツザイ</t>
    </rPh>
    <phoneticPr fontId="5"/>
  </si>
  <si>
    <t>繊維系断熱材等の使用（</t>
    <rPh sb="0" eb="3">
      <t>センイケイ</t>
    </rPh>
    <rPh sb="3" eb="6">
      <t>ダンネツザイ</t>
    </rPh>
    <rPh sb="6" eb="7">
      <t>トウ</t>
    </rPh>
    <rPh sb="8" eb="10">
      <t>シヨウ</t>
    </rPh>
    <phoneticPr fontId="5"/>
  </si>
  <si>
    <t>無　）</t>
    <rPh sb="0" eb="1">
      <t>ナシ</t>
    </rPh>
    <phoneticPr fontId="5"/>
  </si>
  <si>
    <t>防湿層</t>
    <rPh sb="0" eb="2">
      <t>ボウシツ</t>
    </rPh>
    <rPh sb="2" eb="3">
      <t>ソウ</t>
    </rPh>
    <phoneticPr fontId="5"/>
  </si>
  <si>
    <t>防湿層の設置</t>
    <rPh sb="0" eb="2">
      <t>ボウシツ</t>
    </rPh>
    <rPh sb="2" eb="3">
      <t>ソウ</t>
    </rPh>
    <rPh sb="4" eb="6">
      <t>セッチ</t>
    </rPh>
    <phoneticPr fontId="5"/>
  </si>
  <si>
    <t>の設置</t>
    <rPh sb="1" eb="3">
      <t>セッチ</t>
    </rPh>
    <phoneticPr fontId="5"/>
  </si>
  <si>
    <t>除外規定適用</t>
    <rPh sb="0" eb="2">
      <t>ジョガイ</t>
    </rPh>
    <rPh sb="2" eb="4">
      <t>キテイ</t>
    </rPh>
    <rPh sb="4" eb="6">
      <t>テキヨウ</t>
    </rPh>
    <phoneticPr fontId="5"/>
  </si>
  <si>
    <t>通気層</t>
    <rPh sb="0" eb="2">
      <t>ツウキ</t>
    </rPh>
    <rPh sb="2" eb="3">
      <t>ソウ</t>
    </rPh>
    <phoneticPr fontId="5"/>
  </si>
  <si>
    <t>通気層の設置</t>
    <rPh sb="0" eb="2">
      <t>ツウキ</t>
    </rPh>
    <rPh sb="2" eb="3">
      <t>ソウ</t>
    </rPh>
    <rPh sb="4" eb="6">
      <t>セッチ</t>
    </rPh>
    <phoneticPr fontId="5"/>
  </si>
  <si>
    <t>防風層の設置</t>
    <phoneticPr fontId="5"/>
  </si>
  <si>
    <t>長期使用</t>
    <rPh sb="0" eb="2">
      <t>チョウキ</t>
    </rPh>
    <rPh sb="2" eb="4">
      <t>シヨウ</t>
    </rPh>
    <phoneticPr fontId="5"/>
  </si>
  <si>
    <t>適合等級</t>
    <rPh sb="0" eb="2">
      <t>テキゴウ</t>
    </rPh>
    <rPh sb="2" eb="4">
      <t>トウキュウ</t>
    </rPh>
    <phoneticPr fontId="5"/>
  </si>
  <si>
    <t>非住宅・住宅計算法による等級が等級５以上</t>
    <phoneticPr fontId="5"/>
  </si>
  <si>
    <t>構 造 等</t>
    <rPh sb="0" eb="1">
      <t>コウ</t>
    </rPh>
    <rPh sb="2" eb="3">
      <t>ヅクリ</t>
    </rPh>
    <rPh sb="4" eb="5">
      <t>トウ</t>
    </rPh>
    <phoneticPr fontId="5"/>
  </si>
  <si>
    <t>住宅仕様基準による等級が等級５</t>
    <phoneticPr fontId="5"/>
  </si>
  <si>
    <t>対応措置</t>
    <rPh sb="0" eb="4">
      <t>タイオウソチ</t>
    </rPh>
    <phoneticPr fontId="5"/>
  </si>
  <si>
    <t>※1　断熱等性能等級で住宅仕様基準を用いる場合、一次エネルギー消費量等級も住宅仕様基準を用いることが必要となる。</t>
    <phoneticPr fontId="5"/>
  </si>
  <si>
    <t>※2　断熱等性能等級で等級5の住宅仕様基準を用いる場合、一次エネルギー消費量等級は住宅仕様基準を用いて等級6とすることが必要となる。</t>
    <phoneticPr fontId="5"/>
  </si>
  <si>
    <t>（第３－２面）</t>
    <phoneticPr fontId="5"/>
  </si>
  <si>
    <t>温熱環境・エネルギー消費量に関すること（つづき）</t>
    <phoneticPr fontId="62"/>
  </si>
  <si>
    <r>
      <t>５－２</t>
    </r>
    <r>
      <rPr>
        <b/>
        <sz val="9"/>
        <color rgb="FFFF0000"/>
        <rFont val="ＭＳ Ｐゴシック"/>
        <family val="3"/>
        <charset val="128"/>
      </rPr>
      <t>【必須】</t>
    </r>
    <phoneticPr fontId="5"/>
  </si>
  <si>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2"/>
  </si>
  <si>
    <t>居室の構成等</t>
    <rPh sb="0" eb="2">
      <t>キョシツ</t>
    </rPh>
    <rPh sb="3" eb="5">
      <t>コウセイ</t>
    </rPh>
    <rPh sb="5" eb="6">
      <t>トウ</t>
    </rPh>
    <phoneticPr fontId="5"/>
  </si>
  <si>
    <t>主たる居室の面積</t>
    <rPh sb="0" eb="1">
      <t>シュ</t>
    </rPh>
    <rPh sb="3" eb="5">
      <t>キョシツ</t>
    </rPh>
    <rPh sb="6" eb="8">
      <t>メンセキ</t>
    </rPh>
    <phoneticPr fontId="5"/>
  </si>
  <si>
    <t>）　㎡</t>
    <phoneticPr fontId="5"/>
  </si>
  <si>
    <t>一次エネルギー</t>
    <rPh sb="0" eb="2">
      <t>イチジ</t>
    </rPh>
    <phoneticPr fontId="5"/>
  </si>
  <si>
    <t>その他の居室の面積</t>
    <rPh sb="2" eb="3">
      <t>タ</t>
    </rPh>
    <rPh sb="4" eb="6">
      <t>キョシツ</t>
    </rPh>
    <rPh sb="7" eb="9">
      <t>メンセキ</t>
    </rPh>
    <phoneticPr fontId="5"/>
  </si>
  <si>
    <t>計算書</t>
    <phoneticPr fontId="5"/>
  </si>
  <si>
    <t>消費量等級</t>
    <rPh sb="0" eb="3">
      <t>ショウヒリョウ</t>
    </rPh>
    <rPh sb="3" eb="5">
      <t>トウキュウ</t>
    </rPh>
    <phoneticPr fontId="5"/>
  </si>
  <si>
    <t>床面積の合計</t>
    <rPh sb="0" eb="3">
      <t>ユカメンセキ</t>
    </rPh>
    <rPh sb="4" eb="6">
      <t>ゴウケイ</t>
    </rPh>
    <phoneticPr fontId="5"/>
  </si>
  <si>
    <t>一次エネルギー消費量</t>
    <rPh sb="0" eb="2">
      <t>イチジ</t>
    </rPh>
    <rPh sb="7" eb="10">
      <t>ショウヒリョウ</t>
    </rPh>
    <phoneticPr fontId="5"/>
  </si>
  <si>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5"/>
  </si>
  <si>
    <t>計算書</t>
    <phoneticPr fontId="62"/>
  </si>
  <si>
    <t>設計一次エネルギー消費量</t>
    <rPh sb="0" eb="2">
      <t>セッケイ</t>
    </rPh>
    <rPh sb="2" eb="4">
      <t>イチジ</t>
    </rPh>
    <rPh sb="9" eb="12">
      <t>ショウヒリョウ</t>
    </rPh>
    <phoneticPr fontId="5"/>
  </si>
  <si>
    <t>（</t>
    <phoneticPr fontId="62"/>
  </si>
  <si>
    <t>）MJ/（㎡・年）</t>
    <rPh sb="7" eb="8">
      <t>ネン</t>
    </rPh>
    <phoneticPr fontId="62"/>
  </si>
  <si>
    <t>基準一次エネルギー消費量</t>
    <rPh sb="0" eb="2">
      <t>キジュン</t>
    </rPh>
    <rPh sb="2" eb="4">
      <t>イチジ</t>
    </rPh>
    <rPh sb="9" eb="12">
      <t>ショウヒリョウ</t>
    </rPh>
    <phoneticPr fontId="5"/>
  </si>
  <si>
    <t>）MJ/（㎡・年）</t>
  </si>
  <si>
    <t>床面積当たりの一次エネルギー消費量（等級６のみ）</t>
    <phoneticPr fontId="5"/>
  </si>
  <si>
    <t>外皮性能等</t>
    <rPh sb="0" eb="2">
      <t>ガイヒ</t>
    </rPh>
    <rPh sb="2" eb="4">
      <t>セイノウ</t>
    </rPh>
    <rPh sb="4" eb="5">
      <t>トウ</t>
    </rPh>
    <phoneticPr fontId="62"/>
  </si>
  <si>
    <t>外皮面積</t>
    <rPh sb="0" eb="2">
      <t>ガイヒ</t>
    </rPh>
    <rPh sb="2" eb="4">
      <t>メンセキ</t>
    </rPh>
    <phoneticPr fontId="62"/>
  </si>
  <si>
    <t>外皮面積の合計</t>
    <rPh sb="0" eb="4">
      <t>ガイヒメンセキ</t>
    </rPh>
    <rPh sb="5" eb="7">
      <t>ゴウケイ</t>
    </rPh>
    <phoneticPr fontId="5"/>
  </si>
  <si>
    <t>）㎡</t>
    <phoneticPr fontId="5"/>
  </si>
  <si>
    <t>仕様書</t>
    <rPh sb="0" eb="3">
      <t>シヨウショ</t>
    </rPh>
    <phoneticPr fontId="5"/>
  </si>
  <si>
    <t>暖房期の平均日射取得率</t>
    <rPh sb="0" eb="2">
      <t>ダンボウ</t>
    </rPh>
    <rPh sb="2" eb="3">
      <t>キ</t>
    </rPh>
    <rPh sb="4" eb="6">
      <t>ヘイキン</t>
    </rPh>
    <phoneticPr fontId="62"/>
  </si>
  <si>
    <t>暖房期の平均日射熱取得率ηAH</t>
    <phoneticPr fontId="62"/>
  </si>
  <si>
    <t>通風利用の有無</t>
    <rPh sb="0" eb="2">
      <t>ツウフウ</t>
    </rPh>
    <rPh sb="2" eb="4">
      <t>リヨウ</t>
    </rPh>
    <rPh sb="5" eb="7">
      <t>ウム</t>
    </rPh>
    <phoneticPr fontId="62"/>
  </si>
  <si>
    <t>通風利用室</t>
    <rPh sb="0" eb="2">
      <t>ツウフウ</t>
    </rPh>
    <rPh sb="2" eb="4">
      <t>リヨウ</t>
    </rPh>
    <rPh sb="4" eb="5">
      <t>シツ</t>
    </rPh>
    <phoneticPr fontId="62"/>
  </si>
  <si>
    <t>主たる居室</t>
    <rPh sb="0" eb="1">
      <t>シュ</t>
    </rPh>
    <rPh sb="3" eb="5">
      <t>キョシツ</t>
    </rPh>
    <phoneticPr fontId="62"/>
  </si>
  <si>
    <t>その他の居室</t>
    <rPh sb="2" eb="3">
      <t>タ</t>
    </rPh>
    <rPh sb="4" eb="6">
      <t>キョシツ</t>
    </rPh>
    <phoneticPr fontId="62"/>
  </si>
  <si>
    <t>蓄熱利用の有無</t>
    <rPh sb="0" eb="2">
      <t>チクネツ</t>
    </rPh>
    <rPh sb="2" eb="4">
      <t>リヨウ</t>
    </rPh>
    <rPh sb="5" eb="7">
      <t>ウム</t>
    </rPh>
    <phoneticPr fontId="62"/>
  </si>
  <si>
    <t>蓄熱の利用</t>
    <rPh sb="0" eb="2">
      <t>チクネツ</t>
    </rPh>
    <rPh sb="3" eb="5">
      <t>リヨウ</t>
    </rPh>
    <phoneticPr fontId="62"/>
  </si>
  <si>
    <t>暖房期の日射地域区分</t>
    <rPh sb="0" eb="3">
      <t>ダンボウキ</t>
    </rPh>
    <rPh sb="4" eb="6">
      <t>ニッシャ</t>
    </rPh>
    <rPh sb="6" eb="8">
      <t>チイキ</t>
    </rPh>
    <rPh sb="8" eb="10">
      <t>クブン</t>
    </rPh>
    <phoneticPr fontId="62"/>
  </si>
  <si>
    <t>）区分</t>
    <rPh sb="1" eb="3">
      <t>クブン</t>
    </rPh>
    <phoneticPr fontId="62"/>
  </si>
  <si>
    <t>床下空間経由外気導入</t>
    <phoneticPr fontId="62"/>
  </si>
  <si>
    <t>床下空間を経由して外気を導入する換気方式の利用</t>
  </si>
  <si>
    <t>設備機器等</t>
    <rPh sb="0" eb="2">
      <t>セツビ</t>
    </rPh>
    <rPh sb="2" eb="4">
      <t>キキ</t>
    </rPh>
    <rPh sb="4" eb="5">
      <t>トウ</t>
    </rPh>
    <phoneticPr fontId="62"/>
  </si>
  <si>
    <t>暖房設備</t>
    <rPh sb="0" eb="2">
      <t>ダンボウ</t>
    </rPh>
    <rPh sb="2" eb="4">
      <t>セツビ</t>
    </rPh>
    <phoneticPr fontId="62"/>
  </si>
  <si>
    <t>その他居室</t>
    <rPh sb="3" eb="5">
      <t>キョシツ</t>
    </rPh>
    <phoneticPr fontId="62"/>
  </si>
  <si>
    <t>機器表</t>
    <rPh sb="0" eb="3">
      <t>キキヒョウ</t>
    </rPh>
    <phoneticPr fontId="5"/>
  </si>
  <si>
    <t>冷房設備</t>
    <rPh sb="0" eb="2">
      <t>レイボウ</t>
    </rPh>
    <rPh sb="2" eb="4">
      <t>セツビ</t>
    </rPh>
    <phoneticPr fontId="62"/>
  </si>
  <si>
    <t>系統図</t>
    <rPh sb="0" eb="3">
      <t>ケイトウズ</t>
    </rPh>
    <phoneticPr fontId="62"/>
  </si>
  <si>
    <t>換気設備方式</t>
    <rPh sb="0" eb="2">
      <t>カンキ</t>
    </rPh>
    <rPh sb="2" eb="4">
      <t>セツビ</t>
    </rPh>
    <rPh sb="4" eb="6">
      <t>ホウシキ</t>
    </rPh>
    <phoneticPr fontId="62"/>
  </si>
  <si>
    <t>給湯設備</t>
    <rPh sb="0" eb="2">
      <t>キュウトウ</t>
    </rPh>
    <rPh sb="2" eb="4">
      <t>セツビ</t>
    </rPh>
    <phoneticPr fontId="5"/>
  </si>
  <si>
    <t>給湯熱源機</t>
    <rPh sb="0" eb="2">
      <t>キュウトウ</t>
    </rPh>
    <rPh sb="2" eb="4">
      <t>ネツゲン</t>
    </rPh>
    <rPh sb="4" eb="5">
      <t>キ</t>
    </rPh>
    <phoneticPr fontId="5"/>
  </si>
  <si>
    <t>・配管方式</t>
    <rPh sb="1" eb="3">
      <t>ハイカン</t>
    </rPh>
    <rPh sb="3" eb="5">
      <t>ホウシキ</t>
    </rPh>
    <phoneticPr fontId="5"/>
  </si>
  <si>
    <t>先分岐方式</t>
    <rPh sb="0" eb="1">
      <t>サキ</t>
    </rPh>
    <rPh sb="1" eb="3">
      <t>ブンキ</t>
    </rPh>
    <rPh sb="3" eb="5">
      <t>ホウシキ</t>
    </rPh>
    <phoneticPr fontId="5"/>
  </si>
  <si>
    <t>ヘッダー方式</t>
    <rPh sb="4" eb="6">
      <t>ホウシキ</t>
    </rPh>
    <phoneticPr fontId="5"/>
  </si>
  <si>
    <t>（分岐後配管系</t>
    <rPh sb="1" eb="4">
      <t>ブンキゴ</t>
    </rPh>
    <rPh sb="4" eb="6">
      <t>ハイカン</t>
    </rPh>
    <rPh sb="6" eb="7">
      <t>ケイ</t>
    </rPh>
    <phoneticPr fontId="5"/>
  </si>
  <si>
    <t>１３Aより大</t>
    <rPh sb="5" eb="6">
      <t>ダイ</t>
    </rPh>
    <phoneticPr fontId="62"/>
  </si>
  <si>
    <t>１３A以下）</t>
    <rPh sb="3" eb="5">
      <t>イカ</t>
    </rPh>
    <phoneticPr fontId="62"/>
  </si>
  <si>
    <t>・水栓</t>
    <rPh sb="1" eb="2">
      <t>スイ</t>
    </rPh>
    <rPh sb="2" eb="3">
      <t>セン</t>
    </rPh>
    <phoneticPr fontId="5"/>
  </si>
  <si>
    <t>節湯水栓等を使用</t>
    <rPh sb="0" eb="1">
      <t>セツ</t>
    </rPh>
    <rPh sb="1" eb="2">
      <t>ユ</t>
    </rPh>
    <rPh sb="2" eb="3">
      <t>スイ</t>
    </rPh>
    <rPh sb="3" eb="4">
      <t>セン</t>
    </rPh>
    <rPh sb="4" eb="5">
      <t>トウ</t>
    </rPh>
    <rPh sb="6" eb="8">
      <t>シヨウ</t>
    </rPh>
    <phoneticPr fontId="5"/>
  </si>
  <si>
    <t>台所</t>
    <rPh sb="0" eb="2">
      <t>ダイドコロ</t>
    </rPh>
    <phoneticPr fontId="62"/>
  </si>
  <si>
    <t>浴室シャワー</t>
    <rPh sb="0" eb="2">
      <t>ヨクシツ</t>
    </rPh>
    <phoneticPr fontId="62"/>
  </si>
  <si>
    <t>洗面</t>
    <rPh sb="0" eb="2">
      <t>センメン</t>
    </rPh>
    <phoneticPr fontId="62"/>
  </si>
  <si>
    <t>・浴槽</t>
    <rPh sb="1" eb="3">
      <t>ヨクソウ</t>
    </rPh>
    <phoneticPr fontId="5"/>
  </si>
  <si>
    <t>高断熱浴槽を使用</t>
    <rPh sb="0" eb="3">
      <t>コウダンネツ</t>
    </rPh>
    <rPh sb="3" eb="5">
      <t>ヨクソウ</t>
    </rPh>
    <rPh sb="6" eb="8">
      <t>シヨウ</t>
    </rPh>
    <phoneticPr fontId="5"/>
  </si>
  <si>
    <t>・太陽熱給湯</t>
    <rPh sb="1" eb="3">
      <t>タイヨウ</t>
    </rPh>
    <rPh sb="3" eb="4">
      <t>ネツ</t>
    </rPh>
    <rPh sb="4" eb="6">
      <t>キュウトウ</t>
    </rPh>
    <phoneticPr fontId="5"/>
  </si>
  <si>
    <t>太陽熱給湯を使用</t>
    <rPh sb="0" eb="3">
      <t>タイヨウネツ</t>
    </rPh>
    <rPh sb="3" eb="5">
      <t>キュウトウ</t>
    </rPh>
    <rPh sb="6" eb="8">
      <t>シヨウ</t>
    </rPh>
    <phoneticPr fontId="5"/>
  </si>
  <si>
    <t>年間日射地域区分</t>
    <rPh sb="0" eb="2">
      <t>ネンカン</t>
    </rPh>
    <rPh sb="2" eb="4">
      <t>ニッシャ</t>
    </rPh>
    <rPh sb="4" eb="6">
      <t>チイキ</t>
    </rPh>
    <rPh sb="6" eb="8">
      <t>クブン</t>
    </rPh>
    <phoneticPr fontId="62"/>
  </si>
  <si>
    <t>照明設備</t>
    <rPh sb="0" eb="2">
      <t>ショウメイ</t>
    </rPh>
    <rPh sb="2" eb="4">
      <t>セツビ</t>
    </rPh>
    <phoneticPr fontId="5"/>
  </si>
  <si>
    <t>主たる居室</t>
    <rPh sb="0" eb="1">
      <t>シュ</t>
    </rPh>
    <rPh sb="3" eb="5">
      <t>キョシツ</t>
    </rPh>
    <phoneticPr fontId="5"/>
  </si>
  <si>
    <t>その他居室</t>
    <rPh sb="2" eb="3">
      <t>タ</t>
    </rPh>
    <rPh sb="3" eb="5">
      <t>キョシツ</t>
    </rPh>
    <phoneticPr fontId="5"/>
  </si>
  <si>
    <t>非居室</t>
    <rPh sb="0" eb="1">
      <t>ヒ</t>
    </rPh>
    <rPh sb="1" eb="3">
      <t>キョシツ</t>
    </rPh>
    <phoneticPr fontId="5"/>
  </si>
  <si>
    <t>太陽光発電設備等</t>
    <rPh sb="0" eb="3">
      <t>タイヨウコウ</t>
    </rPh>
    <rPh sb="3" eb="5">
      <t>ハツデン</t>
    </rPh>
    <rPh sb="5" eb="7">
      <t>セツビ</t>
    </rPh>
    <rPh sb="7" eb="8">
      <t>トウ</t>
    </rPh>
    <phoneticPr fontId="62"/>
  </si>
  <si>
    <t>太陽光発電設備の利用</t>
  </si>
  <si>
    <t>有</t>
    <rPh sb="0" eb="1">
      <t>アリ</t>
    </rPh>
    <phoneticPr fontId="62"/>
  </si>
  <si>
    <t>無</t>
    <rPh sb="0" eb="1">
      <t>ナシ</t>
    </rPh>
    <phoneticPr fontId="62"/>
  </si>
  <si>
    <t>・システム容量</t>
    <rPh sb="5" eb="7">
      <t>ヨウリョウ</t>
    </rPh>
    <phoneticPr fontId="62"/>
  </si>
  <si>
    <t>（</t>
  </si>
  <si>
    <t>kw</t>
  </si>
  <si>
    <t>・アレイの種類</t>
    <rPh sb="5" eb="7">
      <t>シュルイ</t>
    </rPh>
    <phoneticPr fontId="62"/>
  </si>
  <si>
    <t>・アレイの設置方式</t>
    <rPh sb="5" eb="7">
      <t>セッチ</t>
    </rPh>
    <rPh sb="7" eb="9">
      <t>ホウシキ</t>
    </rPh>
    <phoneticPr fontId="62"/>
  </si>
  <si>
    <t>・パネル設置方位、傾斜角</t>
    <phoneticPr fontId="62"/>
  </si>
  <si>
    <t>コージェネレーション設備</t>
    <phoneticPr fontId="62"/>
  </si>
  <si>
    <t>コージェネレーション設備の利用</t>
    <phoneticPr fontId="62"/>
  </si>
  <si>
    <t>・機器番号等</t>
    <phoneticPr fontId="62"/>
  </si>
  <si>
    <t>・コージェネレーション設備の種類等</t>
    <phoneticPr fontId="62"/>
  </si>
  <si>
    <t>住宅仕様基準を使用する場合</t>
    <phoneticPr fontId="62"/>
  </si>
  <si>
    <t>対象設備の仕様等</t>
  </si>
  <si>
    <t>・暖房設備の仕様等</t>
    <rPh sb="1" eb="5">
      <t>ダンボウセツビ</t>
    </rPh>
    <rPh sb="6" eb="9">
      <t>シヨウトウ</t>
    </rPh>
    <phoneticPr fontId="5"/>
  </si>
  <si>
    <t>・冷房設備の仕様等</t>
    <rPh sb="1" eb="5">
      <t>レイボウセツビ</t>
    </rPh>
    <rPh sb="6" eb="9">
      <t>シヨウトウ</t>
    </rPh>
    <phoneticPr fontId="5"/>
  </si>
  <si>
    <t>・換気設備の仕様等</t>
    <rPh sb="1" eb="5">
      <t>カンキセツビ</t>
    </rPh>
    <rPh sb="6" eb="9">
      <t>シヨウトウ</t>
    </rPh>
    <phoneticPr fontId="5"/>
  </si>
  <si>
    <t>・給湯設備の仕様等</t>
    <rPh sb="1" eb="5">
      <t>キュウトウセツビ</t>
    </rPh>
    <rPh sb="6" eb="9">
      <t>シヨウトウ</t>
    </rPh>
    <phoneticPr fontId="5"/>
  </si>
  <si>
    <t>・照明設備の仕様等</t>
    <rPh sb="1" eb="5">
      <t>ショウメイセツビ</t>
    </rPh>
    <rPh sb="6" eb="9">
      <t>シヨウトウ</t>
    </rPh>
    <phoneticPr fontId="5"/>
  </si>
  <si>
    <t>長期使用構造等対応措置</t>
    <rPh sb="0" eb="2">
      <t>チョウキ</t>
    </rPh>
    <rPh sb="2" eb="4">
      <t>シヨウ</t>
    </rPh>
    <rPh sb="4" eb="6">
      <t>コウゾウ</t>
    </rPh>
    <rPh sb="6" eb="7">
      <t>トウ</t>
    </rPh>
    <rPh sb="7" eb="9">
      <t>タイオウ</t>
    </rPh>
    <rPh sb="9" eb="11">
      <t>ソチ</t>
    </rPh>
    <phoneticPr fontId="62"/>
  </si>
  <si>
    <t>一次エネルギー消費量に係る適合等級</t>
    <rPh sb="0" eb="2">
      <t>イチジ</t>
    </rPh>
    <rPh sb="7" eb="10">
      <t>ショウヒリョウ</t>
    </rPh>
    <rPh sb="11" eb="12">
      <t>カカワ</t>
    </rPh>
    <rPh sb="13" eb="15">
      <t>テキゴウ</t>
    </rPh>
    <rPh sb="15" eb="17">
      <t>トウキュウ</t>
    </rPh>
    <phoneticPr fontId="62"/>
  </si>
  <si>
    <t>基準省令及び非住宅・住宅計算方法による等級が等級６</t>
  </si>
  <si>
    <t>住宅仕様基準による等級が等級６</t>
  </si>
  <si>
    <t>計算書</t>
    <rPh sb="0" eb="3">
      <t>ケイサンショ</t>
    </rPh>
    <phoneticPr fontId="62"/>
  </si>
  <si>
    <t>評価内容一覧表　　</t>
  </si>
  <si>
    <t>自己評価一覧表</t>
    <phoneticPr fontId="62"/>
  </si>
  <si>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</si>
  <si>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</si>
  <si>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</si>
  <si>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</si>
  <si>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</si>
  <si>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</si>
  <si>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</si>
  <si>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</si>
  <si>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</si>
  <si>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</si>
  <si>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</si>
  <si>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2"/>
  </si>
  <si>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</si>
  <si>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</si>
  <si>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</si>
  <si>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</si>
  <si>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</si>
  <si>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</si>
  <si>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</si>
  <si>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</si>
  <si>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</si>
  <si>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</si>
  <si>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</si>
  <si>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</si>
  <si>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</si>
  <si>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</si>
  <si>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</si>
  <si>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</si>
  <si>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</si>
  <si>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</si>
  <si>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</si>
  <si>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</si>
  <si>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</si>
  <si>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</si>
  <si>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</si>
  <si>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</si>
  <si>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</si>
  <si>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</si>
  <si>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</si>
  <si>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</si>
  <si>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</si>
  <si>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</si>
  <si>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</si>
  <si>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</si>
  <si>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</si>
  <si>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</si>
  <si>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</si>
  <si>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5"/>
  </si>
  <si>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</si>
  <si>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</si>
  <si>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</si>
  <si>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</si>
  <si>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</si>
  <si>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</si>
  <si>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</si>
  <si>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</si>
  <si>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</si>
  <si>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</si>
  <si>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</si>
  <si>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</si>
  <si>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</si>
  <si>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</si>
  <si>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</si>
  <si>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</si>
  <si>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</si>
  <si>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</si>
  <si>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</si>
  <si>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</si>
  <si>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</si>
  <si>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</si>
  <si>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</si>
  <si>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</si>
  <si>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</si>
  <si>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</si>
  <si>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</si>
  <si>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</si>
  <si>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</si>
  <si>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</si>
  <si>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</si>
  <si>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</si>
  <si>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</si>
  <si>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</si>
  <si>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</si>
  <si>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</si>
  <si>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</si>
  <si>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</si>
  <si>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</si>
  <si>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</si>
  <si>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</si>
  <si>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</si>
  <si>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</si>
  <si>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</si>
  <si>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</si>
  <si>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</si>
  <si>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</si>
  <si>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</si>
  <si>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</si>
  <si>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</si>
  <si>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</si>
  <si>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</si>
  <si>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</si>
  <si>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</si>
  <si>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</si>
  <si>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</si>
  <si>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</si>
  <si>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</si>
  <si>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</si>
  <si>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</si>
  <si>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</si>
  <si>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</si>
  <si>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</si>
  <si>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</si>
  <si>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</si>
  <si>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</si>
  <si>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</si>
  <si>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</si>
  <si>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</si>
  <si>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</si>
  <si>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</si>
  <si>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</si>
  <si>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</si>
  <si>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</si>
  <si>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</si>
  <si>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</si>
  <si>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</si>
  <si>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</si>
  <si>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</si>
  <si>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</si>
  <si>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</si>
  <si>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</si>
  <si>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</si>
  <si>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</si>
  <si>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</si>
  <si>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</si>
  <si>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</si>
  <si>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</si>
  <si>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</si>
  <si>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5"/>
  </si>
  <si>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</si>
  <si>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</si>
  <si>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</si>
  <si>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5"/>
  </si>
  <si>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</si>
  <si>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</si>
  <si>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</si>
  <si>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</si>
  <si>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</si>
  <si>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</si>
  <si>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5"/>
  </si>
  <si>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</si>
  <si>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</si>
  <si>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</si>
  <si>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</si>
  <si>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</si>
  <si>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</si>
  <si>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</si>
  <si>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</si>
  <si>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</si>
  <si>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</si>
  <si>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</si>
  <si>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</si>
  <si>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</si>
  <si>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</si>
  <si>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</si>
  <si>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</si>
  <si>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</si>
  <si>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</si>
  <si>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</si>
  <si>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</si>
  <si>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</si>
  <si>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</si>
  <si>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</si>
  <si>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</si>
  <si>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</si>
  <si>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</si>
  <si>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</si>
  <si>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</si>
  <si>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</si>
  <si>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</si>
  <si>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</si>
  <si>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</si>
  <si>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</si>
  <si>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</si>
  <si>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</si>
  <si>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</si>
  <si>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</si>
  <si>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</si>
  <si>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</si>
  <si>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</si>
  <si>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</si>
  <si>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</si>
  <si>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</si>
  <si>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</si>
  <si>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</si>
  <si>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</si>
  <si>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</si>
  <si>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</si>
  <si>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</si>
  <si>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</si>
  <si>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</si>
  <si>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</si>
  <si>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5"/>
  </si>
  <si>
    <t>地域区分〔8区分〕</t>
  </si>
  <si>
    <t>外皮平均熱貫流率</t>
  </si>
  <si>
    <t>冷房期の平均日射熱取得率</t>
  </si>
  <si>
    <t>等級〔4段階〕</t>
    <phoneticPr fontId="5"/>
  </si>
  <si>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</si>
  <si>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</si>
  <si>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</si>
  <si>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</si>
  <si>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</si>
  <si>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</si>
  <si>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</si>
  <si>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</si>
  <si>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</si>
  <si>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</si>
  <si>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</si>
  <si>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</si>
  <si>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</si>
  <si>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</si>
  <si>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</si>
  <si>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</si>
  <si>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</si>
  <si>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</si>
  <si>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</si>
  <si>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</si>
  <si>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</si>
  <si>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</si>
  <si>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</si>
  <si>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</si>
  <si>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</si>
  <si>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</si>
  <si>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</si>
  <si>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</si>
  <si>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</si>
  <si>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</si>
  <si>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</si>
  <si>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</si>
  <si>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</si>
  <si>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</si>
  <si>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</si>
  <si>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</si>
  <si>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</si>
  <si>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</si>
  <si>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</si>
  <si>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</si>
  <si>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</si>
  <si>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</si>
  <si>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</si>
  <si>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</si>
  <si>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</si>
  <si>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5"/>
  </si>
  <si>
    <t>2</t>
  </si>
  <si>
    <t>3</t>
  </si>
  <si>
    <t>4</t>
    <phoneticPr fontId="5"/>
  </si>
  <si>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</si>
  <si>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</si>
  <si>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</si>
  <si>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</si>
  <si>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</si>
  <si>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</si>
  <si>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</si>
  <si>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</si>
  <si>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</si>
  <si>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</si>
  <si>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</si>
  <si>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</si>
  <si>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</si>
  <si>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</si>
  <si>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</si>
  <si>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</si>
  <si>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</si>
  <si>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</si>
  <si>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</si>
  <si>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</si>
  <si>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</si>
  <si>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</si>
  <si>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</si>
  <si>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</si>
  <si>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</si>
  <si>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</si>
  <si>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</si>
  <si>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</si>
  <si>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</si>
  <si>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</si>
  <si>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</si>
  <si>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</si>
  <si>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</si>
  <si>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</si>
  <si>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</si>
  <si>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</si>
  <si>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</si>
  <si>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</si>
  <si>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</si>
  <si>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</si>
  <si>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</si>
  <si>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</si>
  <si>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</si>
  <si>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</si>
  <si>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</si>
  <si>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</si>
  <si>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</si>
  <si>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</si>
  <si>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</si>
  <si>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</si>
  <si>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</si>
  <si>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</si>
  <si>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</si>
  <si>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</si>
  <si>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</si>
  <si>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</si>
  <si>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5"/>
  </si>
  <si>
    <t>株式会社都市建築確認センター</t>
    <rPh sb="0" eb="4">
      <t>カブシキガイシャ</t>
    </rPh>
    <rPh sb="4" eb="6">
      <t>トシ</t>
    </rPh>
    <rPh sb="6" eb="8">
      <t>ケンチク</t>
    </rPh>
    <rPh sb="8" eb="10">
      <t>カクニン</t>
    </rPh>
    <phoneticPr fontId="5"/>
  </si>
  <si>
    <t>木造(在来工法)</t>
    <phoneticPr fontId="5"/>
  </si>
  <si>
    <t>住宅の名称</t>
    <rPh sb="0" eb="2">
      <t>ジュウタク</t>
    </rPh>
    <rPh sb="3" eb="5">
      <t>メイショウ</t>
    </rPh>
    <phoneticPr fontId="5"/>
  </si>
  <si>
    <t>住宅の所在地</t>
    <phoneticPr fontId="5"/>
  </si>
  <si>
    <t>木造(枠組壁工法&lt;2×4等&gt;)</t>
    <rPh sb="12" eb="13">
      <t>ナド</t>
    </rPh>
    <phoneticPr fontId="5"/>
  </si>
  <si>
    <t>■</t>
    <phoneticPr fontId="5"/>
  </si>
  <si>
    <t>申請者</t>
    <rPh sb="0" eb="3">
      <t>シンセイシャ</t>
    </rPh>
    <phoneticPr fontId="5"/>
  </si>
  <si>
    <t>電話</t>
    <rPh sb="0" eb="2">
      <t>デンワ</t>
    </rPh>
    <phoneticPr fontId="5"/>
  </si>
  <si>
    <t>工事着工年月日</t>
    <rPh sb="0" eb="2">
      <t>コウジ</t>
    </rPh>
    <rPh sb="2" eb="4">
      <t>チャッコウ</t>
    </rPh>
    <rPh sb="4" eb="7">
      <t>ネンガッピ</t>
    </rPh>
    <phoneticPr fontId="5"/>
  </si>
  <si>
    <t>最高高さ</t>
    <rPh sb="0" eb="2">
      <t>サイコウ</t>
    </rPh>
    <rPh sb="2" eb="3">
      <t>タカ</t>
    </rPh>
    <phoneticPr fontId="5"/>
  </si>
  <si>
    <t>m</t>
    <phoneticPr fontId="5"/>
  </si>
  <si>
    <t>※建設住宅性能評価時　記入欄</t>
    <rPh sb="1" eb="3">
      <t>ケンセツ</t>
    </rPh>
    <rPh sb="3" eb="5">
      <t>ジュウタク</t>
    </rPh>
    <rPh sb="5" eb="7">
      <t>セイノウ</t>
    </rPh>
    <rPh sb="7" eb="9">
      <t>ヒョウカ</t>
    </rPh>
    <rPh sb="9" eb="10">
      <t>ジ</t>
    </rPh>
    <rPh sb="11" eb="13">
      <t>キニュウ</t>
    </rPh>
    <rPh sb="13" eb="14">
      <t>ラン</t>
    </rPh>
    <phoneticPr fontId="5"/>
  </si>
  <si>
    <t>区域区分未設定</t>
    <rPh sb="0" eb="2">
      <t>クイキ</t>
    </rPh>
    <rPh sb="2" eb="4">
      <t>クブン</t>
    </rPh>
    <rPh sb="4" eb="5">
      <t>ミ</t>
    </rPh>
    <rPh sb="5" eb="7">
      <t>セッテイ</t>
    </rPh>
    <phoneticPr fontId="5"/>
  </si>
  <si>
    <t>指定なし</t>
    <rPh sb="0" eb="2">
      <t>シテイ</t>
    </rPh>
    <phoneticPr fontId="5"/>
  </si>
  <si>
    <t>木造(ﾌﾟﾚﾊﾌﾞ&lt;木質ﾊﾟﾈﾙ工法等&gt;)</t>
    <phoneticPr fontId="5"/>
  </si>
  <si>
    <t>評価項目</t>
    <rPh sb="0" eb="2">
      <t>ヒョウカ</t>
    </rPh>
    <rPh sb="2" eb="4">
      <t>コウモク</t>
    </rPh>
    <phoneticPr fontId="5"/>
  </si>
  <si>
    <t>工事竣工年月日</t>
    <rPh sb="0" eb="2">
      <t>コウジ</t>
    </rPh>
    <rPh sb="2" eb="4">
      <t>シュンコウ</t>
    </rPh>
    <rPh sb="4" eb="7">
      <t>ネンガッピ</t>
    </rPh>
    <phoneticPr fontId="5"/>
  </si>
  <si>
    <t>最高軒高</t>
    <rPh sb="0" eb="2">
      <t>サイコウ</t>
    </rPh>
    <rPh sb="2" eb="3">
      <t>ノキ</t>
    </rPh>
    <rPh sb="3" eb="4">
      <t>タカ</t>
    </rPh>
    <phoneticPr fontId="5"/>
  </si>
  <si>
    <t>工事監理者</t>
    <rPh sb="0" eb="2">
      <t>コウジ</t>
    </rPh>
    <rPh sb="2" eb="4">
      <t>カンリ</t>
    </rPh>
    <rPh sb="4" eb="5">
      <t>シャ</t>
    </rPh>
    <phoneticPr fontId="5"/>
  </si>
  <si>
    <t>準都市計画区域内</t>
    <rPh sb="0" eb="1">
      <t>ジュン</t>
    </rPh>
    <rPh sb="1" eb="3">
      <t>トシ</t>
    </rPh>
    <rPh sb="3" eb="5">
      <t>ケイ</t>
    </rPh>
    <rPh sb="5" eb="7">
      <t>クイキ</t>
    </rPh>
    <rPh sb="7" eb="8">
      <t>ナイ</t>
    </rPh>
    <phoneticPr fontId="5"/>
  </si>
  <si>
    <t>鉄筋ｺﾝｸﾘｰﾄ(RC)造</t>
    <phoneticPr fontId="5"/>
  </si>
  <si>
    <t>必須項目のみ</t>
    <rPh sb="0" eb="2">
      <t>ヒッス</t>
    </rPh>
    <rPh sb="2" eb="4">
      <t>コウモク</t>
    </rPh>
    <phoneticPr fontId="5"/>
  </si>
  <si>
    <t>代理者</t>
    <rPh sb="0" eb="2">
      <t>ダイリ</t>
    </rPh>
    <rPh sb="2" eb="3">
      <t>シャ</t>
    </rPh>
    <phoneticPr fontId="5"/>
  </si>
  <si>
    <t>都市計画区域</t>
    <rPh sb="0" eb="2">
      <t>トシ</t>
    </rPh>
    <rPh sb="2" eb="4">
      <t>ケイ</t>
    </rPh>
    <rPh sb="4" eb="6">
      <t>クイキ</t>
    </rPh>
    <phoneticPr fontId="5"/>
  </si>
  <si>
    <t>構造・工法</t>
    <rPh sb="0" eb="2">
      <t>コウ</t>
    </rPh>
    <rPh sb="3" eb="5">
      <t>コウホウ</t>
    </rPh>
    <phoneticPr fontId="5"/>
  </si>
  <si>
    <t>評価書番号</t>
    <rPh sb="0" eb="3">
      <t>ヒョウカショ</t>
    </rPh>
    <rPh sb="3" eb="5">
      <t>バンゴウ</t>
    </rPh>
    <phoneticPr fontId="5"/>
  </si>
  <si>
    <t>：</t>
    <phoneticPr fontId="5"/>
  </si>
  <si>
    <t>155-01-2016-1-2-</t>
    <phoneticPr fontId="5"/>
  </si>
  <si>
    <t>都市及び準都市計画区域外</t>
    <rPh sb="0" eb="2">
      <t>トシ</t>
    </rPh>
    <rPh sb="2" eb="3">
      <t>オヨ</t>
    </rPh>
    <rPh sb="4" eb="5">
      <t>ジュン</t>
    </rPh>
    <rPh sb="5" eb="7">
      <t>トシ</t>
    </rPh>
    <rPh sb="7" eb="9">
      <t>ケイカク</t>
    </rPh>
    <rPh sb="9" eb="11">
      <t>クイキ</t>
    </rPh>
    <rPh sb="11" eb="12">
      <t>ガイ</t>
    </rPh>
    <phoneticPr fontId="5"/>
  </si>
  <si>
    <t>防火地域と準防火地域</t>
    <rPh sb="0" eb="2">
      <t>ボウカ</t>
    </rPh>
    <rPh sb="2" eb="4">
      <t>チイキ</t>
    </rPh>
    <rPh sb="5" eb="6">
      <t>ジュン</t>
    </rPh>
    <rPh sb="6" eb="8">
      <t>ボウカ</t>
    </rPh>
    <rPh sb="8" eb="10">
      <t>チイキ</t>
    </rPh>
    <phoneticPr fontId="5"/>
  </si>
  <si>
    <t>鉄筋ｺﾝｸﾘｰﾄ(RC)造&lt;ﾌﾟﾚﾊﾌﾞ&gt;</t>
    <phoneticPr fontId="5"/>
  </si>
  <si>
    <t>必須項目+選択項目</t>
    <rPh sb="0" eb="2">
      <t>ヒッス</t>
    </rPh>
    <rPh sb="2" eb="4">
      <t>コウモク</t>
    </rPh>
    <rPh sb="5" eb="7">
      <t>センタク</t>
    </rPh>
    <rPh sb="7" eb="9">
      <t>コウモク</t>
    </rPh>
    <phoneticPr fontId="5"/>
  </si>
  <si>
    <t>建て方</t>
    <rPh sb="0" eb="1">
      <t>タ</t>
    </rPh>
    <rPh sb="2" eb="3">
      <t>カタ</t>
    </rPh>
    <phoneticPr fontId="5"/>
  </si>
  <si>
    <t>工事施工者</t>
    <rPh sb="0" eb="2">
      <t>コウジ</t>
    </rPh>
    <rPh sb="2" eb="4">
      <t>セコウ</t>
    </rPh>
    <rPh sb="4" eb="5">
      <t>シャ</t>
    </rPh>
    <phoneticPr fontId="5"/>
  </si>
  <si>
    <t>評価書交付日</t>
    <rPh sb="0" eb="3">
      <t>ヒョウカショ</t>
    </rPh>
    <rPh sb="3" eb="5">
      <t>コウフ</t>
    </rPh>
    <rPh sb="5" eb="6">
      <t>ヒ</t>
    </rPh>
    <phoneticPr fontId="5"/>
  </si>
  <si>
    <t>防火地域とその他</t>
    <rPh sb="0" eb="2">
      <t>ボウカ</t>
    </rPh>
    <rPh sb="2" eb="4">
      <t>チイキ</t>
    </rPh>
    <rPh sb="7" eb="8">
      <t>タ</t>
    </rPh>
    <phoneticPr fontId="5"/>
  </si>
  <si>
    <t>鉄骨(S)造</t>
    <rPh sb="1" eb="2">
      <t>ホネ</t>
    </rPh>
    <phoneticPr fontId="5"/>
  </si>
  <si>
    <t>建築主</t>
    <rPh sb="0" eb="2">
      <t>ケンチク</t>
    </rPh>
    <rPh sb="2" eb="3">
      <t>ヌシ</t>
    </rPh>
    <phoneticPr fontId="5"/>
  </si>
  <si>
    <t>敷地面積</t>
    <rPh sb="0" eb="2">
      <t>シキチ</t>
    </rPh>
    <rPh sb="2" eb="4">
      <t>メ</t>
    </rPh>
    <phoneticPr fontId="5"/>
  </si>
  <si>
    <t>用　　途</t>
    <rPh sb="0" eb="1">
      <t>ヨウ</t>
    </rPh>
    <rPh sb="3" eb="4">
      <t>ト</t>
    </rPh>
    <phoneticPr fontId="5"/>
  </si>
  <si>
    <t>管理番号</t>
    <rPh sb="0" eb="2">
      <t>カンリ</t>
    </rPh>
    <rPh sb="2" eb="4">
      <t>バンゴウ</t>
    </rPh>
    <phoneticPr fontId="5"/>
  </si>
  <si>
    <t>評価員</t>
    <rPh sb="0" eb="2">
      <t>ヒョウカ</t>
    </rPh>
    <rPh sb="2" eb="3">
      <t>イン</t>
    </rPh>
    <phoneticPr fontId="5"/>
  </si>
  <si>
    <t>準防火地域とその他</t>
    <rPh sb="0" eb="1">
      <t>ジュン</t>
    </rPh>
    <rPh sb="1" eb="3">
      <t>ボウカ</t>
    </rPh>
    <rPh sb="3" eb="5">
      <t>チイキ</t>
    </rPh>
    <rPh sb="8" eb="9">
      <t>タ</t>
    </rPh>
    <phoneticPr fontId="5"/>
  </si>
  <si>
    <t>鉄骨(S)造&lt;ﾌﾟﾚﾊﾌﾞ&gt;</t>
    <rPh sb="1" eb="2">
      <t>ホネ</t>
    </rPh>
    <phoneticPr fontId="5"/>
  </si>
  <si>
    <t>地盤の液状化に関する情報提供</t>
    <rPh sb="0" eb="2">
      <t>ジバン</t>
    </rPh>
    <rPh sb="3" eb="6">
      <t>エキジョウカ</t>
    </rPh>
    <rPh sb="7" eb="8">
      <t>カン</t>
    </rPh>
    <rPh sb="10" eb="12">
      <t>ジョウホウ</t>
    </rPh>
    <rPh sb="12" eb="14">
      <t>テイキョウ</t>
    </rPh>
    <phoneticPr fontId="5"/>
  </si>
  <si>
    <t>建築面積</t>
    <rPh sb="0" eb="2">
      <t>ケン</t>
    </rPh>
    <rPh sb="2" eb="4">
      <t>メ</t>
    </rPh>
    <phoneticPr fontId="5"/>
  </si>
  <si>
    <t>利用形態</t>
    <phoneticPr fontId="5"/>
  </si>
  <si>
    <t>設計評価の受付日：</t>
    <rPh sb="0" eb="2">
      <t>セ</t>
    </rPh>
    <rPh sb="2" eb="4">
      <t>ヒョウカ</t>
    </rPh>
    <rPh sb="5" eb="7">
      <t>ウケツケ</t>
    </rPh>
    <rPh sb="7" eb="8">
      <t>ヒ</t>
    </rPh>
    <phoneticPr fontId="5"/>
  </si>
  <si>
    <t>設計評価の交付日：</t>
    <rPh sb="0" eb="2">
      <t>セ</t>
    </rPh>
    <rPh sb="2" eb="4">
      <t>ヒョウカ</t>
    </rPh>
    <rPh sb="5" eb="7">
      <t>コウフ</t>
    </rPh>
    <rPh sb="7" eb="8">
      <t>ヒ</t>
    </rPh>
    <phoneticPr fontId="5"/>
  </si>
  <si>
    <t>受付日</t>
    <rPh sb="0" eb="3">
      <t>ウケツケビ</t>
    </rPh>
    <phoneticPr fontId="5"/>
  </si>
  <si>
    <t>手数料</t>
    <rPh sb="0" eb="2">
      <t>テスウ</t>
    </rPh>
    <rPh sb="2" eb="3">
      <t>リョウ</t>
    </rPh>
    <phoneticPr fontId="5"/>
  </si>
  <si>
    <t>防火地域と準防火地域とその他</t>
    <rPh sb="0" eb="2">
      <t>ボウカ</t>
    </rPh>
    <rPh sb="2" eb="4">
      <t>チイキ</t>
    </rPh>
    <rPh sb="5" eb="6">
      <t>ジュン</t>
    </rPh>
    <rPh sb="6" eb="8">
      <t>ボウカ</t>
    </rPh>
    <rPh sb="8" eb="10">
      <t>チイキ</t>
    </rPh>
    <rPh sb="13" eb="14">
      <t>タ</t>
    </rPh>
    <phoneticPr fontId="5"/>
  </si>
  <si>
    <t>鉄骨鉄筋ｺﾝｸﾘｰﾄ(SRC)造</t>
    <rPh sb="0" eb="2">
      <t>テッコツ</t>
    </rPh>
    <phoneticPr fontId="5"/>
  </si>
  <si>
    <t>行う</t>
    <rPh sb="0" eb="1">
      <t>オコナ</t>
    </rPh>
    <phoneticPr fontId="5"/>
  </si>
  <si>
    <t>設計者</t>
    <rPh sb="0" eb="2">
      <t>セ</t>
    </rPh>
    <rPh sb="2" eb="3">
      <t>シャ</t>
    </rPh>
    <phoneticPr fontId="5"/>
  </si>
  <si>
    <t>延べ面積</t>
    <rPh sb="0" eb="1">
      <t>ノ</t>
    </rPh>
    <rPh sb="2" eb="4">
      <t>メ</t>
    </rPh>
    <phoneticPr fontId="5"/>
  </si>
  <si>
    <t>住宅の数</t>
    <rPh sb="0" eb="2">
      <t>ジュウタク</t>
    </rPh>
    <rPh sb="3" eb="4">
      <t>カズ</t>
    </rPh>
    <phoneticPr fontId="5"/>
  </si>
  <si>
    <t>建物全体</t>
    <rPh sb="0" eb="2">
      <t>タテモノ</t>
    </rPh>
    <rPh sb="2" eb="4">
      <t>ゼンタイ</t>
    </rPh>
    <phoneticPr fontId="5"/>
  </si>
  <si>
    <t>戸</t>
    <rPh sb="0" eb="1">
      <t>コ</t>
    </rPh>
    <phoneticPr fontId="5"/>
  </si>
  <si>
    <t>検査日</t>
    <rPh sb="0" eb="2">
      <t>ケンサ</t>
    </rPh>
    <rPh sb="2" eb="3">
      <t>ヒ</t>
    </rPh>
    <phoneticPr fontId="5"/>
  </si>
  <si>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5"/>
  </si>
  <si>
    <t>ｺﾝｸﾘｰﾄﾌﾞﾛｯｸ(CB)造</t>
    <phoneticPr fontId="5"/>
  </si>
  <si>
    <t>行わない</t>
    <rPh sb="0" eb="1">
      <t>オコナ</t>
    </rPh>
    <phoneticPr fontId="5"/>
  </si>
  <si>
    <t>階　　　数</t>
    <rPh sb="0" eb="1">
      <t>カイ</t>
    </rPh>
    <rPh sb="4" eb="5">
      <t>スウ</t>
    </rPh>
    <phoneticPr fontId="5"/>
  </si>
  <si>
    <t>地下</t>
    <phoneticPr fontId="5"/>
  </si>
  <si>
    <t>評価対象住戸</t>
    <rPh sb="0" eb="2">
      <t>ヒョウカ</t>
    </rPh>
    <rPh sb="2" eb="4">
      <t>タイショウ</t>
    </rPh>
    <rPh sb="4" eb="6">
      <t>ジュウコ</t>
    </rPh>
    <phoneticPr fontId="5"/>
  </si>
  <si>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5"/>
  </si>
  <si>
    <t>※評価方法基準以外は項目番号を[ ]内に記入</t>
    <rPh sb="18" eb="19">
      <t>ナイ</t>
    </rPh>
    <phoneticPr fontId="5"/>
  </si>
  <si>
    <t>住棟部分</t>
    <phoneticPr fontId="5"/>
  </si>
  <si>
    <t>選択</t>
    <rPh sb="0" eb="2">
      <t>センタク</t>
    </rPh>
    <phoneticPr fontId="5"/>
  </si>
  <si>
    <t>評価方法基準</t>
    <rPh sb="0" eb="2">
      <t>ヒョウカ</t>
    </rPh>
    <phoneticPr fontId="5"/>
  </si>
  <si>
    <r>
      <t>１.構造の安定に関すること</t>
    </r>
    <r>
      <rPr>
        <sz val="8"/>
        <color indexed="10"/>
        <rFont val="ＭＳ Ｐゴシック"/>
        <family val="3"/>
        <charset val="128"/>
      </rPr>
      <t/>
    </r>
    <phoneticPr fontId="5"/>
  </si>
  <si>
    <t>1-6.地盤又は杭の許容支持力等及びその設定方法</t>
    <phoneticPr fontId="5"/>
  </si>
  <si>
    <t>1-7.基礎の構造方法及び形式等</t>
    <phoneticPr fontId="5"/>
  </si>
  <si>
    <t>２.火災の安全に関すること</t>
    <phoneticPr fontId="5"/>
  </si>
  <si>
    <t>４.維持管理・更新への配慮に関すること</t>
    <rPh sb="2" eb="4">
      <t>イジ</t>
    </rPh>
    <rPh sb="4" eb="6">
      <t>カンリ</t>
    </rPh>
    <rPh sb="7" eb="9">
      <t>コウシン</t>
    </rPh>
    <rPh sb="11" eb="13">
      <t>ハイリョ</t>
    </rPh>
    <rPh sb="14" eb="15">
      <t>カン</t>
    </rPh>
    <phoneticPr fontId="5"/>
  </si>
  <si>
    <t>1-1.耐震等級（構造躯体の倒壊等防止）</t>
    <phoneticPr fontId="5"/>
  </si>
  <si>
    <t>※評価対象外(免震建築物)は「-」を選択</t>
    <rPh sb="1" eb="3">
      <t>ヒョウカ</t>
    </rPh>
    <rPh sb="3" eb="5">
      <t>タイショウ</t>
    </rPh>
    <rPh sb="5" eb="6">
      <t>ガイ</t>
    </rPh>
    <rPh sb="7" eb="9">
      <t>メンシン</t>
    </rPh>
    <rPh sb="9" eb="12">
      <t>ケンチクブツ</t>
    </rPh>
    <phoneticPr fontId="5"/>
  </si>
  <si>
    <t>〔3〕</t>
    <phoneticPr fontId="5"/>
  </si>
  <si>
    <t>地盤の許容応力度</t>
    <phoneticPr fontId="5"/>
  </si>
  <si>
    <t>kN/㎡</t>
    <phoneticPr fontId="5"/>
  </si>
  <si>
    <t>直接基礎</t>
    <phoneticPr fontId="5"/>
  </si>
  <si>
    <t>構造方法</t>
    <phoneticPr fontId="5"/>
  </si>
  <si>
    <t>2-5.耐火等級（延焼の恐れのある部分&lt;開口部&gt;）</t>
    <phoneticPr fontId="5"/>
  </si>
  <si>
    <t>※該当なしは「-」を選択</t>
    <rPh sb="1" eb="3">
      <t>ガイトウ</t>
    </rPh>
    <phoneticPr fontId="5"/>
  </si>
  <si>
    <t>4-2.維持管理対策等級（共用配管）</t>
    <phoneticPr fontId="5"/>
  </si>
  <si>
    <t>特別評価方法認定</t>
    <phoneticPr fontId="5"/>
  </si>
  <si>
    <t>1-2.耐震等級（構造躯体の損傷防止）　</t>
    <phoneticPr fontId="5"/>
  </si>
  <si>
    <t>杭の許容支持力</t>
    <phoneticPr fontId="5"/>
  </si>
  <si>
    <t>kN/本</t>
    <phoneticPr fontId="5"/>
  </si>
  <si>
    <t>形式</t>
    <phoneticPr fontId="5"/>
  </si>
  <si>
    <t>2-6.耐火等級（延焼の恐れのある部分&lt;開口部以外&gt;）</t>
    <phoneticPr fontId="5"/>
  </si>
  <si>
    <t>〔4〕</t>
    <phoneticPr fontId="5"/>
  </si>
  <si>
    <t>4-3.更新対策等級（共用排水管）</t>
    <phoneticPr fontId="5"/>
  </si>
  <si>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5"/>
  </si>
  <si>
    <t>杭状改良地盤の許容支持力度</t>
    <rPh sb="0" eb="1">
      <t>クイ</t>
    </rPh>
    <rPh sb="1" eb="2">
      <t>ジョウ</t>
    </rPh>
    <rPh sb="2" eb="4">
      <t>カイリョウ</t>
    </rPh>
    <rPh sb="4" eb="6">
      <t>ジバン</t>
    </rPh>
    <rPh sb="7" eb="9">
      <t>キョヨウ</t>
    </rPh>
    <rPh sb="9" eb="12">
      <t>シジリョク</t>
    </rPh>
    <rPh sb="12" eb="13">
      <t>ド</t>
    </rPh>
    <phoneticPr fontId="5"/>
  </si>
  <si>
    <t>杭基礎</t>
    <phoneticPr fontId="5"/>
  </si>
  <si>
    <t>杭種</t>
    <phoneticPr fontId="5"/>
  </si>
  <si>
    <t>住宅型式性能認定</t>
    <phoneticPr fontId="5"/>
  </si>
  <si>
    <t>1-4.耐風等級</t>
    <rPh sb="5" eb="6">
      <t>カゼ</t>
    </rPh>
    <phoneticPr fontId="5"/>
  </si>
  <si>
    <t>〔2〕</t>
    <phoneticPr fontId="5"/>
  </si>
  <si>
    <t>杭状改良地盤の許容支持力</t>
    <rPh sb="0" eb="1">
      <t>クイ</t>
    </rPh>
    <rPh sb="1" eb="2">
      <t>ジョウ</t>
    </rPh>
    <rPh sb="2" eb="4">
      <t>カイリョウ</t>
    </rPh>
    <rPh sb="4" eb="6">
      <t>ジバン</t>
    </rPh>
    <rPh sb="7" eb="9">
      <t>キョヨウ</t>
    </rPh>
    <rPh sb="9" eb="12">
      <t>シジリョク</t>
    </rPh>
    <phoneticPr fontId="5"/>
  </si>
  <si>
    <t>杭径</t>
    <rPh sb="0" eb="2">
      <t>クイケイ</t>
    </rPh>
    <phoneticPr fontId="5"/>
  </si>
  <si>
    <t>cm</t>
    <phoneticPr fontId="5"/>
  </si>
  <si>
    <t>３.劣化の軽減に関すること</t>
    <rPh sb="2" eb="4">
      <t>レッカ</t>
    </rPh>
    <rPh sb="5" eb="7">
      <t>ケイゲン</t>
    </rPh>
    <rPh sb="8" eb="9">
      <t>カン</t>
    </rPh>
    <phoneticPr fontId="5"/>
  </si>
  <si>
    <t>4-3.共用排水立管の位置</t>
    <phoneticPr fontId="5"/>
  </si>
  <si>
    <t>共用廊下に面する共用部分</t>
    <phoneticPr fontId="5"/>
  </si>
  <si>
    <t>1-5.耐積雪等級</t>
    <phoneticPr fontId="5"/>
  </si>
  <si>
    <t>※該当区域以外は「-」を選択</t>
    <rPh sb="1" eb="3">
      <t>ガイトウ</t>
    </rPh>
    <rPh sb="3" eb="5">
      <t>クイキ</t>
    </rPh>
    <rPh sb="5" eb="7">
      <t>イガイ</t>
    </rPh>
    <phoneticPr fontId="5"/>
  </si>
  <si>
    <t>地盤調査方法等</t>
    <rPh sb="0" eb="2">
      <t>ジバン</t>
    </rPh>
    <rPh sb="2" eb="4">
      <t>チョウサ</t>
    </rPh>
    <rPh sb="4" eb="6">
      <t>ホウホウ</t>
    </rPh>
    <rPh sb="6" eb="7">
      <t>トウ</t>
    </rPh>
    <phoneticPr fontId="5"/>
  </si>
  <si>
    <t>3-1.劣化対策等級</t>
    <rPh sb="4" eb="6">
      <t>レッカ</t>
    </rPh>
    <rPh sb="6" eb="8">
      <t>タイサク</t>
    </rPh>
    <rPh sb="8" eb="10">
      <t>トウキュウ</t>
    </rPh>
    <phoneticPr fontId="5"/>
  </si>
  <si>
    <t>外壁面、吹き抜け等の住戸外周部</t>
    <phoneticPr fontId="5"/>
  </si>
  <si>
    <t>住戸専用部</t>
    <phoneticPr fontId="5"/>
  </si>
  <si>
    <t>型式住宅部分等製造者の認証</t>
    <phoneticPr fontId="5"/>
  </si>
  <si>
    <t>地盤改良方法</t>
    <rPh sb="0" eb="2">
      <t>ジバン</t>
    </rPh>
    <rPh sb="2" eb="4">
      <t>カイリョウ</t>
    </rPh>
    <rPh sb="4" eb="6">
      <t>ホウホウ</t>
    </rPh>
    <phoneticPr fontId="5"/>
  </si>
  <si>
    <t>バルコニー</t>
    <phoneticPr fontId="5"/>
  </si>
  <si>
    <t>※一戸建ての住宅の場合は「階」のみ入力</t>
    <rPh sb="1" eb="4">
      <t>イッコダ</t>
    </rPh>
    <rPh sb="6" eb="8">
      <t>ジュウタク</t>
    </rPh>
    <rPh sb="9" eb="11">
      <t>バアイ</t>
    </rPh>
    <rPh sb="13" eb="14">
      <t>カイ</t>
    </rPh>
    <rPh sb="17" eb="19">
      <t>ニュウリョク</t>
    </rPh>
    <phoneticPr fontId="5"/>
  </si>
  <si>
    <t>※2-7：該当なしは「-」を選択</t>
    <rPh sb="5" eb="7">
      <t>ガイトウ</t>
    </rPh>
    <rPh sb="14" eb="16">
      <t>センタク</t>
    </rPh>
    <phoneticPr fontId="5"/>
  </si>
  <si>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5"/>
  </si>
  <si>
    <t>※9-2：該当なしは「-」を選択</t>
    <rPh sb="5" eb="7">
      <t>ガイトウ</t>
    </rPh>
    <rPh sb="14" eb="16">
      <t>センタク</t>
    </rPh>
    <phoneticPr fontId="5"/>
  </si>
  <si>
    <t>※2-2：該当なしは「-」を選択</t>
    <rPh sb="5" eb="7">
      <t>ガイトウ</t>
    </rPh>
    <rPh sb="14" eb="16">
      <t>センタク</t>
    </rPh>
    <phoneticPr fontId="5"/>
  </si>
  <si>
    <t>※4-1：該当なしは「-」を選択</t>
    <rPh sb="5" eb="7">
      <t>ガイトウ</t>
    </rPh>
    <rPh sb="14" eb="16">
      <t>センタク</t>
    </rPh>
    <phoneticPr fontId="5"/>
  </si>
  <si>
    <t>※5-1：外皮平均熱貫流率(地域区分8を除く)、冷房期の平均日射熱取得率は(地域区分1,2,3,4を除く)、等級4の場合のみ明示できる</t>
    <phoneticPr fontId="5"/>
  </si>
  <si>
    <t>※7-2：値が100・0→(%以上)を(%)と読み替える</t>
    <rPh sb="23" eb="24">
      <t>ヨ</t>
    </rPh>
    <rPh sb="25" eb="26">
      <t>カ</t>
    </rPh>
    <phoneticPr fontId="5"/>
  </si>
  <si>
    <t>※10-1：区分ｂの場合はｂ（ⅱ）欄に記入</t>
    <rPh sb="6" eb="8">
      <t>クブン</t>
    </rPh>
    <rPh sb="10" eb="12">
      <t>バアイ</t>
    </rPh>
    <rPh sb="17" eb="18">
      <t>ラン</t>
    </rPh>
    <rPh sb="19" eb="21">
      <t>キニュウ</t>
    </rPh>
    <phoneticPr fontId="5"/>
  </si>
  <si>
    <t>※8-3・8-4：該当なしは「-」を選択</t>
    <rPh sb="18" eb="20">
      <t>センタク</t>
    </rPh>
    <phoneticPr fontId="5"/>
  </si>
  <si>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5"/>
  </si>
  <si>
    <t>２.火災時の安全</t>
    <rPh sb="2" eb="4">
      <t>カサイ</t>
    </rPh>
    <rPh sb="4" eb="5">
      <t>ジ</t>
    </rPh>
    <rPh sb="6" eb="8">
      <t>アンゼン</t>
    </rPh>
    <phoneticPr fontId="5"/>
  </si>
  <si>
    <r>
      <t>４.維持管理</t>
    </r>
    <r>
      <rPr>
        <sz val="8"/>
        <color indexed="10"/>
        <rFont val="ＭＳ Ｐゴシック"/>
        <family val="3"/>
        <charset val="128"/>
      </rPr>
      <t/>
    </r>
    <phoneticPr fontId="5"/>
  </si>
  <si>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5"/>
  </si>
  <si>
    <t>６.空気環境</t>
    <phoneticPr fontId="5"/>
  </si>
  <si>
    <t>７.光・視環境</t>
    <phoneticPr fontId="5"/>
  </si>
  <si>
    <t>９.
高齢</t>
    <phoneticPr fontId="5"/>
  </si>
  <si>
    <t>１０.防犯　　</t>
    <phoneticPr fontId="5"/>
  </si>
  <si>
    <t>８.音環境</t>
    <phoneticPr fontId="5"/>
  </si>
  <si>
    <t>3.避難安全対策</t>
    <phoneticPr fontId="5"/>
  </si>
  <si>
    <t>4.脱出対策</t>
    <phoneticPr fontId="5"/>
  </si>
  <si>
    <t>4.更新対策</t>
    <rPh sb="2" eb="4">
      <t>コウシン</t>
    </rPh>
    <rPh sb="4" eb="6">
      <t>タイサク</t>
    </rPh>
    <phoneticPr fontId="5"/>
  </si>
  <si>
    <t>1.断熱等性能</t>
    <rPh sb="2" eb="7">
      <t>ダンネツトウセイノウ</t>
    </rPh>
    <phoneticPr fontId="5"/>
  </si>
  <si>
    <t>2.一次エネルギー消費量</t>
    <rPh sb="2" eb="4">
      <t>イチジ</t>
    </rPh>
    <rPh sb="9" eb="12">
      <t>ショウヒリョウ</t>
    </rPh>
    <phoneticPr fontId="5"/>
  </si>
  <si>
    <t>1.ホルムアルデヒド対策</t>
    <phoneticPr fontId="5"/>
  </si>
  <si>
    <t>2.局所換気対策</t>
    <phoneticPr fontId="5"/>
  </si>
  <si>
    <t>2方位別開口比</t>
    <phoneticPr fontId="5"/>
  </si>
  <si>
    <t>1.開口部の侵入防止対策</t>
    <phoneticPr fontId="5"/>
  </si>
  <si>
    <t>1.重量衝撃音</t>
    <phoneticPr fontId="5"/>
  </si>
  <si>
    <t>2.軽量床衝撃音</t>
    <phoneticPr fontId="5"/>
  </si>
  <si>
    <t>4.外壁開口部</t>
    <phoneticPr fontId="5"/>
  </si>
  <si>
    <t>使用建材</t>
    <rPh sb="0" eb="2">
      <t>シヨウ</t>
    </rPh>
    <rPh sb="2" eb="4">
      <t>ケンザイ</t>
    </rPh>
    <phoneticPr fontId="5"/>
  </si>
  <si>
    <t>居室</t>
    <rPh sb="0" eb="2">
      <t>キョシツ</t>
    </rPh>
    <phoneticPr fontId="5"/>
  </si>
  <si>
    <t>便所</t>
    <phoneticPr fontId="5"/>
  </si>
  <si>
    <t>住戸位置</t>
    <rPh sb="0" eb="1">
      <t>ジュウ</t>
    </rPh>
    <rPh sb="1" eb="2">
      <t>コ</t>
    </rPh>
    <rPh sb="2" eb="4">
      <t>イチ</t>
    </rPh>
    <phoneticPr fontId="5"/>
  </si>
  <si>
    <t>住戸の出入口</t>
    <phoneticPr fontId="5"/>
  </si>
  <si>
    <t>共用廊下・階段</t>
    <phoneticPr fontId="5"/>
  </si>
  <si>
    <t>バルコニー等</t>
    <phoneticPr fontId="5"/>
  </si>
  <si>
    <t>aとｂ以外</t>
    <phoneticPr fontId="5"/>
  </si>
  <si>
    <t>対策等級</t>
    <phoneticPr fontId="5"/>
  </si>
  <si>
    <t>相当スラブ厚（cm）</t>
    <phoneticPr fontId="5"/>
  </si>
  <si>
    <t>ﾚﾍﾞﾙ低減量（㏈）</t>
    <phoneticPr fontId="5"/>
  </si>
  <si>
    <t>自住戸〔4段階〕</t>
    <phoneticPr fontId="5"/>
  </si>
  <si>
    <t>他住戸〔4段階〕</t>
    <phoneticPr fontId="5"/>
  </si>
  <si>
    <t>開放型廊下</t>
    <phoneticPr fontId="5"/>
  </si>
  <si>
    <t>自然排煙</t>
    <phoneticPr fontId="5"/>
  </si>
  <si>
    <t>機械排煙（一般）</t>
    <phoneticPr fontId="5"/>
  </si>
  <si>
    <t>機械排煙（加圧式）</t>
    <phoneticPr fontId="5"/>
  </si>
  <si>
    <t>2方向避難可能</t>
    <phoneticPr fontId="5"/>
  </si>
  <si>
    <t>直通階段間他住戸無</t>
    <phoneticPr fontId="5"/>
  </si>
  <si>
    <t>開口部等級〔3段階〕</t>
    <rPh sb="0" eb="2">
      <t>カイコウ</t>
    </rPh>
    <rPh sb="2" eb="3">
      <t>ブ</t>
    </rPh>
    <rPh sb="3" eb="5">
      <t>トウキュウ</t>
    </rPh>
    <phoneticPr fontId="5"/>
  </si>
  <si>
    <t>該当なし</t>
    <phoneticPr fontId="5"/>
  </si>
  <si>
    <t>直通階段バルコニー</t>
    <phoneticPr fontId="5"/>
  </si>
  <si>
    <t>隣戸通バルコニー</t>
    <phoneticPr fontId="5"/>
  </si>
  <si>
    <t>避難器具　種類</t>
    <rPh sb="5" eb="7">
      <t>シュルイ</t>
    </rPh>
    <phoneticPr fontId="5"/>
  </si>
  <si>
    <t>その他　種類</t>
    <rPh sb="2" eb="3">
      <t>タ</t>
    </rPh>
    <rPh sb="4" eb="6">
      <t>シュルイ</t>
    </rPh>
    <phoneticPr fontId="5"/>
  </si>
  <si>
    <t>界壁・界床〔4段階〕</t>
    <rPh sb="0" eb="1">
      <t>カイ</t>
    </rPh>
    <rPh sb="1" eb="2">
      <t>ヘキ</t>
    </rPh>
    <rPh sb="3" eb="4">
      <t>カイ</t>
    </rPh>
    <rPh sb="4" eb="5">
      <t>ユカ</t>
    </rPh>
    <phoneticPr fontId="5"/>
  </si>
  <si>
    <t>維持管理〔3段階〕</t>
    <rPh sb="0" eb="2">
      <t>イジ</t>
    </rPh>
    <rPh sb="2" eb="4">
      <t>カンリ</t>
    </rPh>
    <phoneticPr fontId="5"/>
  </si>
  <si>
    <t>躯体天井高</t>
    <rPh sb="0" eb="2">
      <t>クタイ</t>
    </rPh>
    <rPh sb="2" eb="4">
      <t>テンジョウ</t>
    </rPh>
    <rPh sb="4" eb="5">
      <t>タカ</t>
    </rPh>
    <phoneticPr fontId="5"/>
  </si>
  <si>
    <t>最も低い部分</t>
    <rPh sb="0" eb="1">
      <t>モット</t>
    </rPh>
    <rPh sb="2" eb="3">
      <t>ヒク</t>
    </rPh>
    <rPh sb="4" eb="6">
      <t>ブブン</t>
    </rPh>
    <phoneticPr fontId="5"/>
  </si>
  <si>
    <t>障害物</t>
    <phoneticPr fontId="5"/>
  </si>
  <si>
    <t>等級〔4段階〕</t>
    <rPh sb="0" eb="2">
      <t>トウキュウ</t>
    </rPh>
    <phoneticPr fontId="5"/>
  </si>
  <si>
    <t>地域区分〔8区分〕</t>
    <rPh sb="0" eb="2">
      <t>チイキ</t>
    </rPh>
    <rPh sb="2" eb="4">
      <t>クブン</t>
    </rPh>
    <rPh sb="6" eb="8">
      <t>クブン</t>
    </rPh>
    <phoneticPr fontId="5"/>
  </si>
  <si>
    <t>外皮平均熱貫流率</t>
    <phoneticPr fontId="5"/>
  </si>
  <si>
    <t>冷房期の平均日射熱取得率</t>
    <phoneticPr fontId="5"/>
  </si>
  <si>
    <t>等級〔3段階〕</t>
    <rPh sb="0" eb="2">
      <t>トウキュウ</t>
    </rPh>
    <phoneticPr fontId="5"/>
  </si>
  <si>
    <t>床面積当たりの設計一次エネルギー消費量</t>
    <phoneticPr fontId="5"/>
  </si>
  <si>
    <t>特定建材</t>
    <phoneticPr fontId="5"/>
  </si>
  <si>
    <t>内装</t>
    <rPh sb="0" eb="2">
      <t>ナイソウ</t>
    </rPh>
    <phoneticPr fontId="5"/>
  </si>
  <si>
    <t>天井裏等</t>
    <rPh sb="0" eb="3">
      <t>テンジョウウラ</t>
    </rPh>
    <rPh sb="3" eb="4">
      <t>トウ</t>
    </rPh>
    <phoneticPr fontId="5"/>
  </si>
  <si>
    <t>その他具体的内容</t>
    <rPh sb="2" eb="3">
      <t>タ</t>
    </rPh>
    <rPh sb="3" eb="6">
      <t>グタイテキ</t>
    </rPh>
    <rPh sb="6" eb="8">
      <t>ナイヨウ</t>
    </rPh>
    <phoneticPr fontId="5"/>
  </si>
  <si>
    <t>単純開口率（％以上）</t>
    <phoneticPr fontId="5"/>
  </si>
  <si>
    <t>北　（％以上）</t>
    <phoneticPr fontId="5"/>
  </si>
  <si>
    <t>東　（％以上）</t>
    <phoneticPr fontId="5"/>
  </si>
  <si>
    <t>南　（％以上）</t>
    <phoneticPr fontId="5"/>
  </si>
  <si>
    <t>西　（％以上）</t>
    <phoneticPr fontId="5"/>
  </si>
  <si>
    <t>専用部〔5段階〕</t>
    <rPh sb="0" eb="2">
      <t>センヨウ</t>
    </rPh>
    <rPh sb="2" eb="3">
      <t>ブ</t>
    </rPh>
    <phoneticPr fontId="5"/>
  </si>
  <si>
    <t>共用部〔5段階〕</t>
    <rPh sb="0" eb="2">
      <t>キョウヨウ</t>
    </rPh>
    <rPh sb="2" eb="3">
      <t>ブ</t>
    </rPh>
    <phoneticPr fontId="5"/>
  </si>
  <si>
    <t>建物出入口のある階</t>
    <rPh sb="0" eb="2">
      <t>タテモノ</t>
    </rPh>
    <rPh sb="2" eb="4">
      <t>デイリ</t>
    </rPh>
    <rPh sb="4" eb="5">
      <t>グチ</t>
    </rPh>
    <rPh sb="8" eb="9">
      <t>カイ</t>
    </rPh>
    <phoneticPr fontId="5"/>
  </si>
  <si>
    <t>区分a</t>
    <rPh sb="0" eb="2">
      <t>クブン</t>
    </rPh>
    <phoneticPr fontId="5"/>
  </si>
  <si>
    <t>区分b(i)</t>
    <rPh sb="0" eb="2">
      <t>クブン</t>
    </rPh>
    <phoneticPr fontId="5"/>
  </si>
  <si>
    <t>区分bまたはb(ii)</t>
    <rPh sb="0" eb="2">
      <t>クブン</t>
    </rPh>
    <phoneticPr fontId="5"/>
  </si>
  <si>
    <t>区分c</t>
    <rPh sb="0" eb="2">
      <t>クブン</t>
    </rPh>
    <phoneticPr fontId="5"/>
  </si>
  <si>
    <t>上　階</t>
    <rPh sb="0" eb="1">
      <t>ジョウ</t>
    </rPh>
    <rPh sb="2" eb="3">
      <t>カイ</t>
    </rPh>
    <phoneticPr fontId="5"/>
  </si>
  <si>
    <t>下　階</t>
    <rPh sb="0" eb="1">
      <t>シタ</t>
    </rPh>
    <rPh sb="2" eb="3">
      <t>カイ</t>
    </rPh>
    <phoneticPr fontId="5"/>
  </si>
  <si>
    <t>上　階</t>
    <phoneticPr fontId="5"/>
  </si>
  <si>
    <t>下　階</t>
    <phoneticPr fontId="5"/>
  </si>
  <si>
    <t>界壁〔4段階〕</t>
    <rPh sb="0" eb="1">
      <t>カイ</t>
    </rPh>
    <rPh sb="1" eb="2">
      <t>ヘキ</t>
    </rPh>
    <phoneticPr fontId="5"/>
  </si>
  <si>
    <t>北〔3段階〕</t>
    <phoneticPr fontId="5"/>
  </si>
  <si>
    <t>東〔3段階〕</t>
    <phoneticPr fontId="5"/>
  </si>
  <si>
    <t>南〔3段階〕</t>
    <phoneticPr fontId="5"/>
  </si>
  <si>
    <t>西〔3段階〕</t>
    <phoneticPr fontId="5"/>
  </si>
  <si>
    <t>No</t>
    <phoneticPr fontId="5"/>
  </si>
  <si>
    <t>住戸タイプ</t>
    <rPh sb="0" eb="1">
      <t>ジュウ</t>
    </rPh>
    <rPh sb="1" eb="2">
      <t>ト</t>
    </rPh>
    <phoneticPr fontId="5"/>
  </si>
  <si>
    <t>住戸番号</t>
    <rPh sb="0" eb="2">
      <t>ジュウコ</t>
    </rPh>
    <phoneticPr fontId="5"/>
  </si>
  <si>
    <t>最低内法高</t>
    <rPh sb="0" eb="2">
      <t>サイテイ</t>
    </rPh>
    <rPh sb="2" eb="4">
      <t>ウチノリ</t>
    </rPh>
    <rPh sb="4" eb="5">
      <t>タカ</t>
    </rPh>
    <phoneticPr fontId="5"/>
  </si>
  <si>
    <t>部位</t>
    <rPh sb="0" eb="2">
      <t>ブイ</t>
    </rPh>
    <phoneticPr fontId="5"/>
  </si>
  <si>
    <t>有（壁・柱）</t>
    <rPh sb="0" eb="1">
      <t>アリ</t>
    </rPh>
    <rPh sb="2" eb="3">
      <t>カベ</t>
    </rPh>
    <rPh sb="4" eb="5">
      <t>ハシラ</t>
    </rPh>
    <phoneticPr fontId="5"/>
  </si>
  <si>
    <t>等級[3段階]</t>
    <rPh sb="0" eb="2">
      <t>トウキュウ</t>
    </rPh>
    <rPh sb="4" eb="6">
      <t>ダンカイ</t>
    </rPh>
    <phoneticPr fontId="5"/>
  </si>
  <si>
    <t>有効措置対策有</t>
    <rPh sb="0" eb="2">
      <t>ユウコウ</t>
    </rPh>
    <rPh sb="2" eb="4">
      <t>ソチ</t>
    </rPh>
    <rPh sb="4" eb="6">
      <t>タイサク</t>
    </rPh>
    <rPh sb="6" eb="7">
      <t>ユウ</t>
    </rPh>
    <phoneticPr fontId="5"/>
  </si>
  <si>
    <t>雨戸等対策</t>
    <rPh sb="0" eb="2">
      <t>アマド</t>
    </rPh>
    <rPh sb="2" eb="3">
      <t>トウ</t>
    </rPh>
    <rPh sb="3" eb="5">
      <t>タイサク</t>
    </rPh>
    <phoneticPr fontId="5"/>
  </si>
  <si>
    <t>該当開口部なし</t>
    <rPh sb="0" eb="2">
      <t>ガイトウ</t>
    </rPh>
    <rPh sb="2" eb="5">
      <t>カイコウブ</t>
    </rPh>
    <phoneticPr fontId="5"/>
  </si>
  <si>
    <t>最高→［5段階］</t>
    <rPh sb="5" eb="7">
      <t>ダンカイ</t>
    </rPh>
    <phoneticPr fontId="5"/>
  </si>
  <si>
    <t>最低→［5段階］</t>
    <rPh sb="5" eb="7">
      <t>ダンカイ</t>
    </rPh>
    <phoneticPr fontId="5"/>
  </si>
  <si>
    <t>（mm以上）</t>
    <phoneticPr fontId="5"/>
  </si>
  <si>
    <t>W/(㎡・K)</t>
    <phoneticPr fontId="5"/>
  </si>
  <si>
    <t>MJ/(㎡・年)</t>
    <phoneticPr fontId="5"/>
  </si>
  <si>
    <t>4</t>
  </si>
  <si>
    <t>（第４面）</t>
    <phoneticPr fontId="5"/>
  </si>
  <si>
    <t>２火災時の安全</t>
    <rPh sb="1" eb="3">
      <t>カサイ</t>
    </rPh>
    <rPh sb="3" eb="4">
      <t>ジ</t>
    </rPh>
    <rPh sb="5" eb="7">
      <t>アンゼン</t>
    </rPh>
    <phoneticPr fontId="5"/>
  </si>
  <si>
    <t>２－１</t>
    <phoneticPr fontId="5"/>
  </si>
  <si>
    <t>感知警報</t>
    <rPh sb="0" eb="2">
      <t>カンチ</t>
    </rPh>
    <rPh sb="2" eb="4">
      <t>ケイホウ</t>
    </rPh>
    <phoneticPr fontId="5"/>
  </si>
  <si>
    <t>感知部分の</t>
    <rPh sb="0" eb="2">
      <t>カンチ</t>
    </rPh>
    <rPh sb="2" eb="4">
      <t>ブブン</t>
    </rPh>
    <phoneticPr fontId="5"/>
  </si>
  <si>
    <t>基準に適合した感知部分の設置場所</t>
    <rPh sb="0" eb="2">
      <t>キジュン</t>
    </rPh>
    <rPh sb="3" eb="5">
      <t>テキゴウ</t>
    </rPh>
    <rPh sb="7" eb="9">
      <t>カンチ</t>
    </rPh>
    <rPh sb="9" eb="11">
      <t>ブブン</t>
    </rPh>
    <phoneticPr fontId="5"/>
  </si>
  <si>
    <t>感知警報装</t>
    <rPh sb="0" eb="2">
      <t>カンチ</t>
    </rPh>
    <rPh sb="2" eb="4">
      <t>ケイホウ</t>
    </rPh>
    <rPh sb="4" eb="5">
      <t>ソウ</t>
    </rPh>
    <phoneticPr fontId="5"/>
  </si>
  <si>
    <t>装置</t>
    <rPh sb="0" eb="2">
      <t>ソウチ</t>
    </rPh>
    <phoneticPr fontId="5"/>
  </si>
  <si>
    <t>設置場所等</t>
    <rPh sb="0" eb="2">
      <t>セッチ</t>
    </rPh>
    <rPh sb="2" eb="4">
      <t>バショ</t>
    </rPh>
    <rPh sb="4" eb="5">
      <t>トウ</t>
    </rPh>
    <phoneticPr fontId="5"/>
  </si>
  <si>
    <t>寝室</t>
    <rPh sb="0" eb="2">
      <t>シンシツ</t>
    </rPh>
    <phoneticPr fontId="5"/>
  </si>
  <si>
    <t>台所等</t>
    <rPh sb="0" eb="2">
      <t>ダイドコロ</t>
    </rPh>
    <rPh sb="2" eb="3">
      <t>トウ</t>
    </rPh>
    <phoneticPr fontId="5"/>
  </si>
  <si>
    <t>階段等</t>
    <rPh sb="0" eb="2">
      <t>カイダン</t>
    </rPh>
    <rPh sb="2" eb="3">
      <t>トウ</t>
    </rPh>
    <phoneticPr fontId="5"/>
  </si>
  <si>
    <t>置設置等級</t>
    <rPh sb="0" eb="1">
      <t>オ</t>
    </rPh>
    <rPh sb="1" eb="3">
      <t>セッチ</t>
    </rPh>
    <rPh sb="3" eb="5">
      <t>トウキュウ</t>
    </rPh>
    <phoneticPr fontId="5"/>
  </si>
  <si>
    <t>警報を行う部分</t>
    <rPh sb="0" eb="2">
      <t>ケイホウ</t>
    </rPh>
    <rPh sb="3" eb="4">
      <t>オコナ</t>
    </rPh>
    <rPh sb="5" eb="7">
      <t>ブブン</t>
    </rPh>
    <phoneticPr fontId="5"/>
  </si>
  <si>
    <t>（自住戸火災</t>
    <rPh sb="1" eb="2">
      <t>ジ</t>
    </rPh>
    <rPh sb="2" eb="3">
      <t>ジュウ</t>
    </rPh>
    <rPh sb="3" eb="4">
      <t>ト</t>
    </rPh>
    <rPh sb="4" eb="6">
      <t>カサイ</t>
    </rPh>
    <phoneticPr fontId="5"/>
  </si>
  <si>
    <t>1mで70dB以上の警報音を1分継続可能</t>
    <rPh sb="7" eb="9">
      <t>イジョウ</t>
    </rPh>
    <rPh sb="10" eb="13">
      <t>ケイホウオン</t>
    </rPh>
    <rPh sb="15" eb="16">
      <t>フン</t>
    </rPh>
    <rPh sb="16" eb="18">
      <t>ケイゾク</t>
    </rPh>
    <rPh sb="18" eb="20">
      <t>カノウ</t>
    </rPh>
    <phoneticPr fontId="5"/>
  </si>
  <si>
    <t>その他同等</t>
    <rPh sb="2" eb="3">
      <t>タ</t>
    </rPh>
    <rPh sb="3" eb="5">
      <t>ドウトウ</t>
    </rPh>
    <phoneticPr fontId="5"/>
  </si>
  <si>
    <t>　時）</t>
    <phoneticPr fontId="5"/>
  </si>
  <si>
    <t>居室を有する各階設置</t>
    <rPh sb="0" eb="2">
      <t>キョシツ</t>
    </rPh>
    <rPh sb="3" eb="4">
      <t>ユウ</t>
    </rPh>
    <rPh sb="6" eb="8">
      <t>カクカイ</t>
    </rPh>
    <rPh sb="8" eb="10">
      <t>セッチ</t>
    </rPh>
    <phoneticPr fontId="5"/>
  </si>
  <si>
    <t>階数が１</t>
    <rPh sb="0" eb="2">
      <t>カイスウ</t>
    </rPh>
    <phoneticPr fontId="5"/>
  </si>
  <si>
    <t>150㎡毎設置</t>
    <rPh sb="4" eb="5">
      <t>ゴト</t>
    </rPh>
    <rPh sb="5" eb="7">
      <t>セッチ</t>
    </rPh>
    <phoneticPr fontId="5"/>
  </si>
  <si>
    <t>350㎡毎設置</t>
    <rPh sb="4" eb="5">
      <t>ゴト</t>
    </rPh>
    <rPh sb="5" eb="7">
      <t>セッチ</t>
    </rPh>
    <phoneticPr fontId="5"/>
  </si>
  <si>
    <t>選択しない</t>
  </si>
  <si>
    <t>ネットワーク化されている</t>
    <rPh sb="6" eb="7">
      <t>カ</t>
    </rPh>
    <phoneticPr fontId="5"/>
  </si>
  <si>
    <t>２－４</t>
    <phoneticPr fontId="5"/>
  </si>
  <si>
    <t>脱出対策</t>
    <rPh sb="0" eb="2">
      <t>ダッシュツ</t>
    </rPh>
    <rPh sb="2" eb="4">
      <t>タイサク</t>
    </rPh>
    <phoneticPr fontId="5"/>
  </si>
  <si>
    <t>避難器具</t>
    <rPh sb="0" eb="2">
      <t>ヒナン</t>
    </rPh>
    <rPh sb="2" eb="4">
      <t>キグ</t>
    </rPh>
    <phoneticPr fontId="5"/>
  </si>
  <si>
    <t>直通階段に直接通ずるバルコニー</t>
    <rPh sb="0" eb="2">
      <t>チョクツウ</t>
    </rPh>
    <rPh sb="2" eb="4">
      <t>カイダン</t>
    </rPh>
    <rPh sb="5" eb="7">
      <t>チョクセツ</t>
    </rPh>
    <rPh sb="7" eb="8">
      <t>ツウ</t>
    </rPh>
    <phoneticPr fontId="5"/>
  </si>
  <si>
    <t>（３階以上）</t>
    <rPh sb="2" eb="3">
      <t>カイ</t>
    </rPh>
    <rPh sb="3" eb="5">
      <t>イジョウ</t>
    </rPh>
    <phoneticPr fontId="5"/>
  </si>
  <si>
    <t>の種類</t>
    <rPh sb="1" eb="3">
      <t>シュルイ</t>
    </rPh>
    <phoneticPr fontId="5"/>
  </si>
  <si>
    <t>避難ロープ</t>
    <rPh sb="0" eb="2">
      <t>ヒナン</t>
    </rPh>
    <phoneticPr fontId="5"/>
  </si>
  <si>
    <t>避難はしご</t>
    <rPh sb="0" eb="2">
      <t>ヒナン</t>
    </rPh>
    <phoneticPr fontId="5"/>
  </si>
  <si>
    <t>（火災時）</t>
    <rPh sb="1" eb="3">
      <t>カサイ</t>
    </rPh>
    <rPh sb="3" eb="4">
      <t>ジ</t>
    </rPh>
    <phoneticPr fontId="5"/>
  </si>
  <si>
    <t>説明欄</t>
    <phoneticPr fontId="5"/>
  </si>
  <si>
    <t>避難用タラップ</t>
    <rPh sb="0" eb="3">
      <t>ヒナンヨウ</t>
    </rPh>
    <phoneticPr fontId="5"/>
  </si>
  <si>
    <t>避難橋</t>
    <rPh sb="0" eb="2">
      <t>ヒナン</t>
    </rPh>
    <rPh sb="2" eb="3">
      <t>バシ</t>
    </rPh>
    <phoneticPr fontId="5"/>
  </si>
  <si>
    <t>と同様</t>
    <phoneticPr fontId="5"/>
  </si>
  <si>
    <t>滑り棒</t>
    <rPh sb="0" eb="1">
      <t>スベ</t>
    </rPh>
    <rPh sb="2" eb="3">
      <t>ボウ</t>
    </rPh>
    <phoneticPr fontId="5"/>
  </si>
  <si>
    <t>滑り台</t>
    <rPh sb="0" eb="1">
      <t>スベ</t>
    </rPh>
    <rPh sb="2" eb="3">
      <t>ダイ</t>
    </rPh>
    <phoneticPr fontId="5"/>
  </si>
  <si>
    <t>選択しない</t>
    <rPh sb="0" eb="2">
      <t>センタク</t>
    </rPh>
    <phoneticPr fontId="5"/>
  </si>
  <si>
    <t>緩降機</t>
    <rPh sb="0" eb="1">
      <t>ユル</t>
    </rPh>
    <rPh sb="1" eb="2">
      <t>オ</t>
    </rPh>
    <rPh sb="2" eb="3">
      <t>キ</t>
    </rPh>
    <phoneticPr fontId="5"/>
  </si>
  <si>
    <t>救助袋</t>
    <rPh sb="0" eb="2">
      <t>キュウジョ</t>
    </rPh>
    <rPh sb="2" eb="3">
      <t>ブクロ</t>
    </rPh>
    <phoneticPr fontId="5"/>
  </si>
  <si>
    <t>２－５耐火等級</t>
    <phoneticPr fontId="5"/>
  </si>
  <si>
    <t>開口部の</t>
    <rPh sb="0" eb="3">
      <t>カイコウブ</t>
    </rPh>
    <phoneticPr fontId="5"/>
  </si>
  <si>
    <t>防火設備</t>
    <rPh sb="0" eb="2">
      <t>ボウカ</t>
    </rPh>
    <rPh sb="2" eb="4">
      <t>セツビ</t>
    </rPh>
    <phoneticPr fontId="5"/>
  </si>
  <si>
    <t>外壁の開口部の耐火性能</t>
    <rPh sb="0" eb="2">
      <t>ガイヘキ</t>
    </rPh>
    <rPh sb="3" eb="6">
      <t>カイコウブ</t>
    </rPh>
    <rPh sb="7" eb="10">
      <t>タイカセイ</t>
    </rPh>
    <rPh sb="10" eb="11">
      <t>ノウ</t>
    </rPh>
    <phoneticPr fontId="5"/>
  </si>
  <si>
    <t>（延焼のおそ</t>
    <rPh sb="1" eb="3">
      <t>エンショウ</t>
    </rPh>
    <phoneticPr fontId="5"/>
  </si>
  <si>
    <t>耐火性能</t>
    <rPh sb="0" eb="2">
      <t>タイカ</t>
    </rPh>
    <rPh sb="2" eb="3">
      <t>セイ</t>
    </rPh>
    <rPh sb="3" eb="4">
      <t>ノウ</t>
    </rPh>
    <phoneticPr fontId="5"/>
  </si>
  <si>
    <t>の仕様等</t>
    <rPh sb="1" eb="3">
      <t>シヨウ</t>
    </rPh>
    <rPh sb="3" eb="4">
      <t>トウ</t>
    </rPh>
    <phoneticPr fontId="5"/>
  </si>
  <si>
    <t>耐火時間</t>
  </si>
  <si>
    <t>60分以上</t>
    <rPh sb="2" eb="3">
      <t>プン</t>
    </rPh>
    <rPh sb="3" eb="5">
      <t>イジョウ</t>
    </rPh>
    <phoneticPr fontId="5"/>
  </si>
  <si>
    <t>20分以上</t>
    <rPh sb="2" eb="3">
      <t>プン</t>
    </rPh>
    <rPh sb="3" eb="5">
      <t>イジョウ</t>
    </rPh>
    <phoneticPr fontId="5"/>
  </si>
  <si>
    <t>建具表</t>
    <rPh sb="0" eb="2">
      <t>タテグ</t>
    </rPh>
    <rPh sb="2" eb="3">
      <t>ヒョウ</t>
    </rPh>
    <phoneticPr fontId="5"/>
  </si>
  <si>
    <t>れのある部分</t>
    <rPh sb="4" eb="5">
      <t>ブ</t>
    </rPh>
    <phoneticPr fontId="5"/>
  </si>
  <si>
    <t>（耐火性</t>
    <phoneticPr fontId="5"/>
  </si>
  <si>
    <t>・開口部）</t>
    <rPh sb="1" eb="3">
      <t>カイコウ</t>
    </rPh>
    <rPh sb="3" eb="4">
      <t>ブ</t>
    </rPh>
    <phoneticPr fontId="5"/>
  </si>
  <si>
    <t>能が最も</t>
    <phoneticPr fontId="5"/>
  </si>
  <si>
    <t>低いもの）</t>
    <phoneticPr fontId="5"/>
  </si>
  <si>
    <t>２－６</t>
    <phoneticPr fontId="5"/>
  </si>
  <si>
    <t>外壁・軒</t>
    <rPh sb="0" eb="2">
      <t>ガイヘキ</t>
    </rPh>
    <rPh sb="3" eb="4">
      <t>ノキ</t>
    </rPh>
    <phoneticPr fontId="5"/>
  </si>
  <si>
    <t>外壁の耐火時間</t>
    <rPh sb="0" eb="2">
      <t>ガイヘキ</t>
    </rPh>
    <rPh sb="3" eb="5">
      <t>タイカ</t>
    </rPh>
    <rPh sb="5" eb="7">
      <t>ジカン</t>
    </rPh>
    <phoneticPr fontId="5"/>
  </si>
  <si>
    <t>45分以上</t>
    <rPh sb="2" eb="3">
      <t>フン</t>
    </rPh>
    <rPh sb="3" eb="5">
      <t>イジョウ</t>
    </rPh>
    <phoneticPr fontId="5"/>
  </si>
  <si>
    <t>耐火等級</t>
    <phoneticPr fontId="5"/>
  </si>
  <si>
    <t>裏の構造</t>
    <rPh sb="2" eb="4">
      <t>コウゾウ</t>
    </rPh>
    <phoneticPr fontId="5"/>
  </si>
  <si>
    <t>軒裏の構造等</t>
    <rPh sb="0" eb="1">
      <t>ノキ</t>
    </rPh>
    <rPh sb="1" eb="2">
      <t>ウラ</t>
    </rPh>
    <rPh sb="3" eb="5">
      <t>コウゾウ</t>
    </rPh>
    <rPh sb="5" eb="6">
      <t>トウ</t>
    </rPh>
    <phoneticPr fontId="5"/>
  </si>
  <si>
    <t>軒裏の耐火時間</t>
    <rPh sb="0" eb="1">
      <t>ノキ</t>
    </rPh>
    <rPh sb="1" eb="2">
      <t>ウラ</t>
    </rPh>
    <rPh sb="3" eb="5">
      <t>タイカ</t>
    </rPh>
    <rPh sb="5" eb="7">
      <t>ジカン</t>
    </rPh>
    <phoneticPr fontId="5"/>
  </si>
  <si>
    <t>れのある部分</t>
    <phoneticPr fontId="5"/>
  </si>
  <si>
    <t>・開口部以外）</t>
    <phoneticPr fontId="5"/>
  </si>
  <si>
    <t>６空気環境</t>
    <rPh sb="1" eb="3">
      <t>クウキ</t>
    </rPh>
    <rPh sb="3" eb="5">
      <t>カンキョウ</t>
    </rPh>
    <phoneticPr fontId="5"/>
  </si>
  <si>
    <t>６－１</t>
    <phoneticPr fontId="5"/>
  </si>
  <si>
    <t>居室の</t>
    <rPh sb="0" eb="2">
      <t>キョシツ</t>
    </rPh>
    <phoneticPr fontId="5"/>
  </si>
  <si>
    <t>製材等</t>
    <rPh sb="0" eb="2">
      <t>セイザイ</t>
    </rPh>
    <rPh sb="2" eb="3">
      <t>トウ</t>
    </rPh>
    <phoneticPr fontId="5"/>
  </si>
  <si>
    <t>特定建材</t>
    <rPh sb="0" eb="2">
      <t>トクテイ</t>
    </rPh>
    <rPh sb="2" eb="4">
      <t>ケンザイ</t>
    </rPh>
    <phoneticPr fontId="5"/>
  </si>
  <si>
    <t>その他の建材</t>
    <rPh sb="2" eb="3">
      <t>タ</t>
    </rPh>
    <rPh sb="4" eb="6">
      <t>ケンザイ</t>
    </rPh>
    <phoneticPr fontId="5"/>
  </si>
  <si>
    <t>ホルムアル</t>
    <phoneticPr fontId="5"/>
  </si>
  <si>
    <t>内装の</t>
    <rPh sb="0" eb="2">
      <t>ナイソウ</t>
    </rPh>
    <phoneticPr fontId="5"/>
  </si>
  <si>
    <t>ホルムアルデ</t>
    <phoneticPr fontId="5"/>
  </si>
  <si>
    <t>特定建材のうち最もﾎﾙﾑｱﾙﾃﾞﾋﾄﾞ発散が大きい建材</t>
    <rPh sb="0" eb="2">
      <t>トクテイ</t>
    </rPh>
    <rPh sb="2" eb="4">
      <t>ケンザイ</t>
    </rPh>
    <rPh sb="7" eb="8">
      <t>モット</t>
    </rPh>
    <rPh sb="22" eb="23">
      <t>オオ</t>
    </rPh>
    <rPh sb="25" eb="27">
      <t>ケンザイ</t>
    </rPh>
    <phoneticPr fontId="5"/>
  </si>
  <si>
    <t>建材表</t>
    <rPh sb="0" eb="2">
      <t>ケンザイ</t>
    </rPh>
    <rPh sb="1" eb="2">
      <t>ザイ</t>
    </rPh>
    <rPh sb="2" eb="3">
      <t>ヒョウ</t>
    </rPh>
    <phoneticPr fontId="5"/>
  </si>
  <si>
    <t>デヒド対策</t>
    <rPh sb="3" eb="5">
      <t>タイサク</t>
    </rPh>
    <phoneticPr fontId="5"/>
  </si>
  <si>
    <t>仕上げ材</t>
    <rPh sb="0" eb="2">
      <t>シア</t>
    </rPh>
    <phoneticPr fontId="5"/>
  </si>
  <si>
    <t>ヒド発散等級</t>
    <rPh sb="2" eb="4">
      <t>ハッサン</t>
    </rPh>
    <rPh sb="4" eb="6">
      <t>トウキュウ</t>
    </rPh>
    <phoneticPr fontId="5"/>
  </si>
  <si>
    <t>F☆☆☆☆</t>
    <phoneticPr fontId="5"/>
  </si>
  <si>
    <t>F☆☆☆</t>
    <phoneticPr fontId="5"/>
  </si>
  <si>
    <t>F☆☆</t>
    <phoneticPr fontId="5"/>
  </si>
  <si>
    <t>（内装及び天井裏等）</t>
    <rPh sb="1" eb="3">
      <t>ナイソウ</t>
    </rPh>
    <rPh sb="3" eb="4">
      <t>オヨ</t>
    </rPh>
    <rPh sb="5" eb="8">
      <t>テンジョウウラ</t>
    </rPh>
    <rPh sb="8" eb="9">
      <t>トウ</t>
    </rPh>
    <phoneticPr fontId="5"/>
  </si>
  <si>
    <t>（等級3）</t>
    <rPh sb="1" eb="3">
      <t>トウキュウ</t>
    </rPh>
    <phoneticPr fontId="5"/>
  </si>
  <si>
    <t>（等級2）</t>
    <rPh sb="1" eb="3">
      <t>トウキュウ</t>
    </rPh>
    <phoneticPr fontId="5"/>
  </si>
  <si>
    <t>（等級1）</t>
    <rPh sb="1" eb="3">
      <t>トウキュウ</t>
    </rPh>
    <phoneticPr fontId="5"/>
  </si>
  <si>
    <t>天井裏</t>
    <rPh sb="0" eb="3">
      <t>テンジョウウラ</t>
    </rPh>
    <phoneticPr fontId="5"/>
  </si>
  <si>
    <t>措置方法</t>
    <rPh sb="0" eb="2">
      <t>ソチ</t>
    </rPh>
    <rPh sb="2" eb="4">
      <t>ホウホウ</t>
    </rPh>
    <phoneticPr fontId="5"/>
  </si>
  <si>
    <t>換気又は気密措置による</t>
    <rPh sb="0" eb="2">
      <t>カンキ</t>
    </rPh>
    <rPh sb="2" eb="3">
      <t>マタ</t>
    </rPh>
    <rPh sb="4" eb="6">
      <t>キミツ</t>
    </rPh>
    <rPh sb="6" eb="8">
      <t>ソチ</t>
    </rPh>
    <phoneticPr fontId="5"/>
  </si>
  <si>
    <t>使用建材による</t>
    <rPh sb="0" eb="2">
      <t>シヨウ</t>
    </rPh>
    <rPh sb="2" eb="4">
      <t>ケンザイ</t>
    </rPh>
    <phoneticPr fontId="5"/>
  </si>
  <si>
    <t>等の下</t>
    <rPh sb="0" eb="1">
      <t>トウ</t>
    </rPh>
    <rPh sb="2" eb="3">
      <t>シタ</t>
    </rPh>
    <phoneticPr fontId="5"/>
  </si>
  <si>
    <t>地材等</t>
    <rPh sb="0" eb="1">
      <t>チ</t>
    </rPh>
    <rPh sb="1" eb="2">
      <t>ザイ</t>
    </rPh>
    <rPh sb="2" eb="3">
      <t>ナド</t>
    </rPh>
    <phoneticPr fontId="5"/>
  </si>
  <si>
    <t>６－２</t>
    <phoneticPr fontId="5"/>
  </si>
  <si>
    <t>換気対策</t>
    <rPh sb="0" eb="2">
      <t>カンキ</t>
    </rPh>
    <rPh sb="2" eb="4">
      <t>タイサク</t>
    </rPh>
    <phoneticPr fontId="5"/>
  </si>
  <si>
    <t>種類</t>
    <rPh sb="0" eb="2">
      <t>シュルイ</t>
    </rPh>
    <phoneticPr fontId="5"/>
  </si>
  <si>
    <t>機械換気設備</t>
    <rPh sb="0" eb="2">
      <t>キカイ</t>
    </rPh>
    <rPh sb="2" eb="4">
      <t>カンキ</t>
    </rPh>
    <rPh sb="4" eb="6">
      <t>セツビ</t>
    </rPh>
    <phoneticPr fontId="5"/>
  </si>
  <si>
    <t>局所換気</t>
    <rPh sb="0" eb="2">
      <t>キョクショ</t>
    </rPh>
    <rPh sb="2" eb="4">
      <t>カンキ</t>
    </rPh>
    <phoneticPr fontId="5"/>
  </si>
  <si>
    <t>機械換気設備の有無</t>
    <rPh sb="0" eb="2">
      <t>キカイ</t>
    </rPh>
    <rPh sb="2" eb="4">
      <t>カンキ</t>
    </rPh>
    <rPh sb="4" eb="6">
      <t>セツビ</t>
    </rPh>
    <rPh sb="7" eb="9">
      <t>ウム</t>
    </rPh>
    <phoneticPr fontId="5"/>
  </si>
  <si>
    <t>対策</t>
    <rPh sb="0" eb="2">
      <t>タイサク</t>
    </rPh>
    <phoneticPr fontId="5"/>
  </si>
  <si>
    <t>換気のできる窓の有無</t>
    <rPh sb="0" eb="2">
      <t>カンキ</t>
    </rPh>
    <rPh sb="6" eb="7">
      <t>マド</t>
    </rPh>
    <rPh sb="8" eb="10">
      <t>ウム</t>
    </rPh>
    <phoneticPr fontId="5"/>
  </si>
  <si>
    <t>浴室</t>
    <rPh sb="0" eb="2">
      <t>ヨクシツ</t>
    </rPh>
    <phoneticPr fontId="5"/>
  </si>
  <si>
    <t>台所</t>
    <rPh sb="0" eb="2">
      <t>ダイドコロ</t>
    </rPh>
    <phoneticPr fontId="5"/>
  </si>
  <si>
    <t>７光・視環境</t>
    <rPh sb="1" eb="2">
      <t>ヒカリ</t>
    </rPh>
    <rPh sb="3" eb="4">
      <t>シ</t>
    </rPh>
    <rPh sb="4" eb="6">
      <t>カンキョウ</t>
    </rPh>
    <phoneticPr fontId="5"/>
  </si>
  <si>
    <t>７－１</t>
    <phoneticPr fontId="5"/>
  </si>
  <si>
    <t>居室床面積に対する</t>
    <rPh sb="0" eb="2">
      <t>キョシツ</t>
    </rPh>
    <rPh sb="2" eb="5">
      <t>ユカメンセキ</t>
    </rPh>
    <rPh sb="6" eb="7">
      <t>タイ</t>
    </rPh>
    <phoneticPr fontId="5"/>
  </si>
  <si>
    <t>単純開口率</t>
  </si>
  <si>
    <t>単純開口率</t>
    <rPh sb="0" eb="2">
      <t>タンジュン</t>
    </rPh>
    <rPh sb="2" eb="4">
      <t>カイコウ</t>
    </rPh>
    <rPh sb="4" eb="5">
      <t>リツ</t>
    </rPh>
    <phoneticPr fontId="5"/>
  </si>
  <si>
    <t>開口部の割合</t>
    <rPh sb="0" eb="3">
      <t>カイコウブ</t>
    </rPh>
    <rPh sb="4" eb="6">
      <t>ワリアイ</t>
    </rPh>
    <phoneticPr fontId="5"/>
  </si>
  <si>
    <t>％以上</t>
    <rPh sb="1" eb="3">
      <t>イジョウ</t>
    </rPh>
    <phoneticPr fontId="5"/>
  </si>
  <si>
    <t>７－２</t>
    <phoneticPr fontId="5"/>
  </si>
  <si>
    <t>方位別開口部の</t>
    <rPh sb="0" eb="2">
      <t>ホウイ</t>
    </rPh>
    <rPh sb="2" eb="3">
      <t>ベツ</t>
    </rPh>
    <rPh sb="3" eb="5">
      <t>カイコウ</t>
    </rPh>
    <phoneticPr fontId="5"/>
  </si>
  <si>
    <t>北面（</t>
    <phoneticPr fontId="5"/>
  </si>
  <si>
    <t>％</t>
    <phoneticPr fontId="5"/>
  </si>
  <si>
    <t>以上</t>
  </si>
  <si>
    <t>東面（</t>
    <rPh sb="0" eb="1">
      <t>ヒガシ</t>
    </rPh>
    <rPh sb="1" eb="2">
      <t>メン</t>
    </rPh>
    <phoneticPr fontId="5"/>
  </si>
  <si>
    <t>方位別</t>
    <rPh sb="0" eb="2">
      <t>ホウイ</t>
    </rPh>
    <rPh sb="2" eb="3">
      <t>ベツ</t>
    </rPh>
    <phoneticPr fontId="5"/>
  </si>
  <si>
    <t>面積合計の比</t>
    <rPh sb="5" eb="6">
      <t>ヒ</t>
    </rPh>
    <phoneticPr fontId="5"/>
  </si>
  <si>
    <t>南面（</t>
    <rPh sb="0" eb="1">
      <t>ミナミ</t>
    </rPh>
    <rPh sb="1" eb="2">
      <t>メン</t>
    </rPh>
    <phoneticPr fontId="5"/>
  </si>
  <si>
    <t>西面（</t>
    <rPh sb="0" eb="1">
      <t>ニシ</t>
    </rPh>
    <rPh sb="1" eb="2">
      <t>メン</t>
    </rPh>
    <phoneticPr fontId="5"/>
  </si>
  <si>
    <t>開口比</t>
    <rPh sb="0" eb="2">
      <t>カイコウ</t>
    </rPh>
    <rPh sb="2" eb="3">
      <t>ヒ</t>
    </rPh>
    <phoneticPr fontId="5"/>
  </si>
  <si>
    <t>真上（</t>
    <rPh sb="0" eb="2">
      <t>マウエ</t>
    </rPh>
    <phoneticPr fontId="5"/>
  </si>
  <si>
    <t>（第４面－２）</t>
    <rPh sb="1" eb="2">
      <t>ダイ</t>
    </rPh>
    <rPh sb="3" eb="4">
      <t>メン</t>
    </rPh>
    <phoneticPr fontId="62"/>
  </si>
  <si>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5"/>
  </si>
  <si>
    <t>7-1　単純開口率[選択]</t>
    <rPh sb="4" eb="6">
      <t>タンジュン</t>
    </rPh>
    <rPh sb="6" eb="8">
      <t>カイコウ</t>
    </rPh>
    <rPh sb="8" eb="9">
      <t>リツ</t>
    </rPh>
    <phoneticPr fontId="5"/>
  </si>
  <si>
    <t>7-2　方位別開口比[選択]</t>
    <rPh sb="4" eb="6">
      <t>ホウイ</t>
    </rPh>
    <rPh sb="6" eb="7">
      <t>ベツ</t>
    </rPh>
    <rPh sb="7" eb="9">
      <t>カイコウ</t>
    </rPh>
    <rPh sb="9" eb="10">
      <t>ヒ</t>
    </rPh>
    <phoneticPr fontId="5"/>
  </si>
  <si>
    <t>低減値：</t>
    <rPh sb="0" eb="2">
      <t>テイゲン</t>
    </rPh>
    <rPh sb="2" eb="3">
      <t>チ</t>
    </rPh>
    <phoneticPr fontId="5"/>
  </si>
  <si>
    <t>計算表</t>
    <rPh sb="0" eb="2">
      <t>ケイサン</t>
    </rPh>
    <rPh sb="2" eb="3">
      <t>ヒョウ</t>
    </rPh>
    <phoneticPr fontId="5"/>
  </si>
  <si>
    <t>表示値＝設計値－3％程度</t>
    <rPh sb="0" eb="2">
      <t>ヒョウジ</t>
    </rPh>
    <rPh sb="2" eb="3">
      <t>チ</t>
    </rPh>
    <rPh sb="4" eb="6">
      <t>セッケイ</t>
    </rPh>
    <rPh sb="6" eb="7">
      <t>チ</t>
    </rPh>
    <rPh sb="10" eb="12">
      <t>テイド</t>
    </rPh>
    <phoneticPr fontId="5"/>
  </si>
  <si>
    <t>単純開口率</t>
    <phoneticPr fontId="5"/>
  </si>
  <si>
    <t>方位別開口比（％）</t>
    <phoneticPr fontId="5"/>
  </si>
  <si>
    <t>居室開口面積</t>
    <rPh sb="0" eb="2">
      <t>キョシツ</t>
    </rPh>
    <rPh sb="2" eb="4">
      <t>カイコウ</t>
    </rPh>
    <rPh sb="4" eb="6">
      <t>メンセキ</t>
    </rPh>
    <phoneticPr fontId="5"/>
  </si>
  <si>
    <t>居室名</t>
    <rPh sb="0" eb="2">
      <t>キョシツ</t>
    </rPh>
    <rPh sb="2" eb="3">
      <t>メイ</t>
    </rPh>
    <phoneticPr fontId="5"/>
  </si>
  <si>
    <t>面積</t>
    <rPh sb="0" eb="2">
      <t>メンセキ</t>
    </rPh>
    <phoneticPr fontId="5"/>
  </si>
  <si>
    <t>方位</t>
    <rPh sb="0" eb="2">
      <t>ホウイ</t>
    </rPh>
    <phoneticPr fontId="5"/>
  </si>
  <si>
    <t>建具
記号</t>
    <rPh sb="0" eb="2">
      <t>タテグ</t>
    </rPh>
    <rPh sb="3" eb="5">
      <t>キゴウ</t>
    </rPh>
    <phoneticPr fontId="5"/>
  </si>
  <si>
    <t>設計寸法</t>
    <rPh sb="0" eb="2">
      <t>セッケイ</t>
    </rPh>
    <rPh sb="2" eb="4">
      <t>スンポウ</t>
    </rPh>
    <phoneticPr fontId="5"/>
  </si>
  <si>
    <t>合計</t>
    <rPh sb="0" eb="2">
      <t>ゴウケイ</t>
    </rPh>
    <phoneticPr fontId="5"/>
  </si>
  <si>
    <t>W(m)</t>
    <phoneticPr fontId="5"/>
  </si>
  <si>
    <t>H(m)</t>
    <phoneticPr fontId="5"/>
  </si>
  <si>
    <t>（㎡）</t>
    <phoneticPr fontId="5"/>
  </si>
  <si>
    <t>（％）</t>
    <phoneticPr fontId="5"/>
  </si>
  <si>
    <t>北</t>
    <rPh sb="0" eb="1">
      <t>キタ</t>
    </rPh>
    <phoneticPr fontId="5"/>
  </si>
  <si>
    <t>東</t>
    <rPh sb="0" eb="1">
      <t>ヒガシ</t>
    </rPh>
    <phoneticPr fontId="5"/>
  </si>
  <si>
    <t>南</t>
    <rPh sb="0" eb="1">
      <t>ミナミ</t>
    </rPh>
    <phoneticPr fontId="5"/>
  </si>
  <si>
    <t>西</t>
    <rPh sb="0" eb="1">
      <t>ニシ</t>
    </rPh>
    <phoneticPr fontId="5"/>
  </si>
  <si>
    <t>真上</t>
    <rPh sb="0" eb="2">
      <t>マウエ</t>
    </rPh>
    <phoneticPr fontId="5"/>
  </si>
  <si>
    <t>設計値</t>
    <rPh sb="0" eb="2">
      <t>セッケイ</t>
    </rPh>
    <rPh sb="2" eb="3">
      <t>チ</t>
    </rPh>
    <phoneticPr fontId="5"/>
  </si>
  <si>
    <t>表示値</t>
    <rPh sb="0" eb="2">
      <t>ヒョウジ</t>
    </rPh>
    <rPh sb="2" eb="3">
      <t>チ</t>
    </rPh>
    <phoneticPr fontId="5"/>
  </si>
  <si>
    <t>（㎡）</t>
  </si>
  <si>
    <t>※</t>
    <phoneticPr fontId="5"/>
  </si>
  <si>
    <t>「－」は開口なしを表しています。</t>
    <phoneticPr fontId="5"/>
  </si>
  <si>
    <t>例）設計値と表示値の差が2％の場合、設計値0％～3％未満→表示値0％</t>
    <phoneticPr fontId="5"/>
  </si>
  <si>
    <t>居室面積は小数点第２位まで入力してください。</t>
    <phoneticPr fontId="5"/>
  </si>
  <si>
    <t>（第４面－３）</t>
    <rPh sb="1" eb="2">
      <t>ダイ</t>
    </rPh>
    <rPh sb="3" eb="4">
      <t>メン</t>
    </rPh>
    <phoneticPr fontId="62"/>
  </si>
  <si>
    <t>設計内容説明書　【一戸建ての住宅用】</t>
    <rPh sb="9" eb="12">
      <t>イッコダ</t>
    </rPh>
    <rPh sb="14" eb="16">
      <t>ジュウタク</t>
    </rPh>
    <phoneticPr fontId="5"/>
  </si>
  <si>
    <t>建具一覧表</t>
    <rPh sb="0" eb="2">
      <t>タテグ</t>
    </rPh>
    <rPh sb="2" eb="4">
      <t>イチラン</t>
    </rPh>
    <rPh sb="4" eb="5">
      <t>ヒョウ</t>
    </rPh>
    <phoneticPr fontId="5"/>
  </si>
  <si>
    <t>※開口寸法は小数点第３位まで入力してください。</t>
    <phoneticPr fontId="5"/>
  </si>
  <si>
    <t>番号</t>
    <rPh sb="0" eb="2">
      <t>バンゴウ</t>
    </rPh>
    <phoneticPr fontId="5"/>
  </si>
  <si>
    <t>建具記号</t>
    <rPh sb="0" eb="2">
      <t>タテグ</t>
    </rPh>
    <rPh sb="2" eb="4">
      <t>キゴウ</t>
    </rPh>
    <phoneticPr fontId="5"/>
  </si>
  <si>
    <t>開口寸法（ｍ）</t>
    <rPh sb="0" eb="2">
      <t>カイコウ</t>
    </rPh>
    <rPh sb="2" eb="4">
      <t>スンポウ</t>
    </rPh>
    <phoneticPr fontId="5"/>
  </si>
  <si>
    <t>開口面積（㎡）</t>
    <rPh sb="0" eb="2">
      <t>カイコウ</t>
    </rPh>
    <rPh sb="2" eb="4">
      <t>メンセキ</t>
    </rPh>
    <phoneticPr fontId="5"/>
  </si>
  <si>
    <t>W</t>
    <phoneticPr fontId="5"/>
  </si>
  <si>
    <t>H</t>
    <phoneticPr fontId="5"/>
  </si>
  <si>
    <t>S</t>
    <phoneticPr fontId="5"/>
  </si>
  <si>
    <t>（第５面）</t>
    <rPh sb="1" eb="2">
      <t>ダイ</t>
    </rPh>
    <rPh sb="3" eb="4">
      <t>メン</t>
    </rPh>
    <phoneticPr fontId="62"/>
  </si>
  <si>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5"/>
  </si>
  <si>
    <t>9-1</t>
    <phoneticPr fontId="5"/>
  </si>
  <si>
    <t>高齢者等対策等級（専用部分）[選択]</t>
    <rPh sb="0" eb="3">
      <t>コウレイシャ</t>
    </rPh>
    <rPh sb="3" eb="4">
      <t>トウ</t>
    </rPh>
    <rPh sb="4" eb="6">
      <t>タイサク</t>
    </rPh>
    <rPh sb="6" eb="8">
      <t>トウキュウ</t>
    </rPh>
    <rPh sb="9" eb="11">
      <t>センヨウ</t>
    </rPh>
    <rPh sb="11" eb="13">
      <t>ブブン</t>
    </rPh>
    <phoneticPr fontId="5"/>
  </si>
  <si>
    <t>高齢者等の配慮に関すること</t>
    <rPh sb="0" eb="4">
      <t>コウレイシャナド</t>
    </rPh>
    <rPh sb="5" eb="7">
      <t>ハイリョ</t>
    </rPh>
    <rPh sb="8" eb="9">
      <t>カン</t>
    </rPh>
    <phoneticPr fontId="5"/>
  </si>
  <si>
    <t>9-1[選択]</t>
    <phoneticPr fontId="5"/>
  </si>
  <si>
    <t>5</t>
    <phoneticPr fontId="5"/>
  </si>
  <si>
    <t>部屋の配置</t>
    <rPh sb="0" eb="2">
      <t>ヘヤ</t>
    </rPh>
    <rPh sb="3" eb="5">
      <t>ハイチ</t>
    </rPh>
    <phoneticPr fontId="5"/>
  </si>
  <si>
    <t>特定寝室と</t>
    <rPh sb="0" eb="2">
      <t>トクテイ</t>
    </rPh>
    <rPh sb="2" eb="4">
      <t>シンシツ</t>
    </rPh>
    <phoneticPr fontId="5"/>
  </si>
  <si>
    <t>玄関</t>
  </si>
  <si>
    <t>洗面所</t>
  </si>
  <si>
    <t>食事室</t>
  </si>
  <si>
    <t>脱衣室</t>
  </si>
  <si>
    <t>特記仕様</t>
    <rPh sb="0" eb="2">
      <t>トッキ</t>
    </rPh>
    <rPh sb="2" eb="4">
      <t>シヨウ</t>
    </rPh>
    <phoneticPr fontId="5"/>
  </si>
  <si>
    <t>高齢者等配</t>
  </si>
  <si>
    <t>同一階に</t>
    <rPh sb="0" eb="2">
      <t>ドウイツ</t>
    </rPh>
    <rPh sb="2" eb="3">
      <t>カイ</t>
    </rPh>
    <phoneticPr fontId="5"/>
  </si>
  <si>
    <t>ホームエレベーター設置、かつ、特定寝室と同一階に便所を設置</t>
    <phoneticPr fontId="5"/>
  </si>
  <si>
    <t>仕上表</t>
    <rPh sb="0" eb="2">
      <t>シアゲ</t>
    </rPh>
    <rPh sb="2" eb="3">
      <t>ヒョウ</t>
    </rPh>
    <phoneticPr fontId="5"/>
  </si>
  <si>
    <t>慮対策等級</t>
  </si>
  <si>
    <t>ある部屋</t>
    <rPh sb="2" eb="4">
      <t>ヘヤ</t>
    </rPh>
    <phoneticPr fontId="5"/>
  </si>
  <si>
    <t>ホームエレベーター出入口の幅750㎜(通路より直進可能な場合は</t>
    <phoneticPr fontId="5"/>
  </si>
  <si>
    <t>(専用部分)</t>
  </si>
  <si>
    <t>650㎜)以上</t>
    <phoneticPr fontId="5"/>
  </si>
  <si>
    <t>段差</t>
    <rPh sb="0" eb="2">
      <t>ダンサ</t>
    </rPh>
    <phoneticPr fontId="5"/>
  </si>
  <si>
    <t>日常生活</t>
    <rPh sb="0" eb="2">
      <t>ニチジョウ</t>
    </rPh>
    <rPh sb="2" eb="4">
      <t>セイカツ</t>
    </rPh>
    <phoneticPr fontId="5"/>
  </si>
  <si>
    <t>床は段差のない構造</t>
    <rPh sb="0" eb="1">
      <t>ユカ</t>
    </rPh>
    <rPh sb="2" eb="4">
      <t>ダンサ</t>
    </rPh>
    <rPh sb="7" eb="9">
      <t>コウゾウ</t>
    </rPh>
    <phoneticPr fontId="5"/>
  </si>
  <si>
    <t>空間内</t>
    <rPh sb="0" eb="2">
      <t>クウカン</t>
    </rPh>
    <rPh sb="2" eb="3">
      <t>ナイ</t>
    </rPh>
    <phoneticPr fontId="5"/>
  </si>
  <si>
    <t>適用除外の段差あり</t>
    <rPh sb="0" eb="2">
      <t>テキヨウ</t>
    </rPh>
    <rPh sb="2" eb="4">
      <t>ジョガイ</t>
    </rPh>
    <rPh sb="5" eb="7">
      <t>ダンサ</t>
    </rPh>
    <phoneticPr fontId="5"/>
  </si>
  <si>
    <t>（玄関出入口、玄関上がりかまち、勝手口出入口、タタミコーナー等、</t>
    <phoneticPr fontId="5"/>
  </si>
  <si>
    <t>平面詳細</t>
    <rPh sb="0" eb="2">
      <t>ヘイメン</t>
    </rPh>
    <rPh sb="2" eb="4">
      <t>ショウサイ</t>
    </rPh>
    <phoneticPr fontId="5"/>
  </si>
  <si>
    <t>バルコニー出入口）</t>
    <phoneticPr fontId="5"/>
  </si>
  <si>
    <t>断面詳細</t>
    <rPh sb="0" eb="2">
      <t>ダンメン</t>
    </rPh>
    <rPh sb="2" eb="4">
      <t>ショウサイ</t>
    </rPh>
    <phoneticPr fontId="5"/>
  </si>
  <si>
    <t>空間外</t>
    <rPh sb="0" eb="2">
      <t>クウカン</t>
    </rPh>
    <rPh sb="2" eb="3">
      <t>ガイ</t>
    </rPh>
    <phoneticPr fontId="5"/>
  </si>
  <si>
    <t>階段</t>
    <rPh sb="0" eb="2">
      <t>カイダン</t>
    </rPh>
    <phoneticPr fontId="5"/>
  </si>
  <si>
    <t>勾配等</t>
    <rPh sb="0" eb="2">
      <t>コウバイ</t>
    </rPh>
    <rPh sb="2" eb="3">
      <t>トウ</t>
    </rPh>
    <phoneticPr fontId="5"/>
  </si>
  <si>
    <t>勾配6/7以下、かつ、550㎜≦蹴上×2＋踏面≦650㎜</t>
    <phoneticPr fontId="5"/>
  </si>
  <si>
    <t>階段なし</t>
    <rPh sb="0" eb="2">
      <t>カイダン</t>
    </rPh>
    <phoneticPr fontId="5"/>
  </si>
  <si>
    <t>ホームエレベーター設置、かつ、等級３の勾配等の基準に適合</t>
    <phoneticPr fontId="5"/>
  </si>
  <si>
    <t>蹴込み</t>
    <rPh sb="0" eb="2">
      <t>ケコミ</t>
    </rPh>
    <phoneticPr fontId="5"/>
  </si>
  <si>
    <t>蹴込みが30mm以下、かつ、蹴込み板設置</t>
    <phoneticPr fontId="5"/>
  </si>
  <si>
    <t>ホームエレベーター設置、かつ、蹴込みが30mm以下</t>
    <phoneticPr fontId="5"/>
  </si>
  <si>
    <t>通路等への食い込み及び突出、回り階段等の設置　無し</t>
    <phoneticPr fontId="5"/>
  </si>
  <si>
    <t>ホームエレベーター設置</t>
    <phoneticPr fontId="5"/>
  </si>
  <si>
    <t>滑り防止</t>
    <rPh sb="0" eb="1">
      <t>スベ</t>
    </rPh>
    <rPh sb="2" eb="4">
      <t>ボウシ</t>
    </rPh>
    <phoneticPr fontId="5"/>
  </si>
  <si>
    <t>滑り止めなし、又は、滑り止めが踏面と同一面</t>
    <phoneticPr fontId="5"/>
  </si>
  <si>
    <t>段鼻</t>
    <rPh sb="0" eb="2">
      <t>ダンバナ</t>
    </rPh>
    <phoneticPr fontId="5"/>
  </si>
  <si>
    <t>段鼻の出　なし</t>
  </si>
  <si>
    <t>階段の幅員</t>
    <rPh sb="0" eb="2">
      <t>カイダン</t>
    </rPh>
    <phoneticPr fontId="5"/>
  </si>
  <si>
    <t>建築基準法施行令第23条から第27条までの基準に適合</t>
    <phoneticPr fontId="5"/>
  </si>
  <si>
    <t>等</t>
    <phoneticPr fontId="5"/>
  </si>
  <si>
    <t>手摺</t>
    <rPh sb="0" eb="2">
      <t>テスリ</t>
    </rPh>
    <phoneticPr fontId="5"/>
  </si>
  <si>
    <t>手摺の設置</t>
    <rPh sb="0" eb="2">
      <t>テスリ</t>
    </rPh>
    <rPh sb="3" eb="5">
      <t>セッチ</t>
    </rPh>
    <phoneticPr fontId="5"/>
  </si>
  <si>
    <t>階段、便所、浴室、玄関、脱衣室において、それぞれの基準に適合</t>
    <phoneticPr fontId="5"/>
  </si>
  <si>
    <t>する手摺が設置されている</t>
    <phoneticPr fontId="5"/>
  </si>
  <si>
    <t>転落防止</t>
    <rPh sb="0" eb="2">
      <t>テンラク</t>
    </rPh>
    <rPh sb="2" eb="4">
      <t>ボウシ</t>
    </rPh>
    <phoneticPr fontId="5"/>
  </si>
  <si>
    <t>バルコニー、窓（２階以上）、廊下及び階段において、転落防止手摺</t>
    <phoneticPr fontId="5"/>
  </si>
  <si>
    <t>手摺の設置</t>
    <phoneticPr fontId="5"/>
  </si>
  <si>
    <t>が設置されている（腰壁等の高さ及び手すり子間隔の基準に適合）</t>
    <phoneticPr fontId="5"/>
  </si>
  <si>
    <t>建築基準法施行令第126条第1項の基準に適合</t>
    <phoneticPr fontId="5"/>
  </si>
  <si>
    <t>通路等の</t>
    <rPh sb="0" eb="2">
      <t>ツウロ</t>
    </rPh>
    <rPh sb="2" eb="3">
      <t>トウ</t>
    </rPh>
    <phoneticPr fontId="5"/>
  </si>
  <si>
    <t>通路の幅員</t>
    <rPh sb="0" eb="2">
      <t>ツウロ</t>
    </rPh>
    <rPh sb="3" eb="5">
      <t>フクイン</t>
    </rPh>
    <phoneticPr fontId="5"/>
  </si>
  <si>
    <t>通路最小有効幅員850㎜以上（柱等の箇所800㎜以上）</t>
    <phoneticPr fontId="5"/>
  </si>
  <si>
    <t>幅員</t>
    <rPh sb="0" eb="2">
      <t>フクイン</t>
    </rPh>
    <phoneticPr fontId="5"/>
  </si>
  <si>
    <t>出入口の</t>
    <rPh sb="0" eb="3">
      <t>デイリグチ</t>
    </rPh>
    <phoneticPr fontId="5"/>
  </si>
  <si>
    <t>玄関出入口の有効幅員800㎜以上</t>
    <phoneticPr fontId="5"/>
  </si>
  <si>
    <t>（日常生活</t>
    <rPh sb="1" eb="3">
      <t>ニチジョウ</t>
    </rPh>
    <rPh sb="3" eb="5">
      <t>セイカツ</t>
    </rPh>
    <phoneticPr fontId="5"/>
  </si>
  <si>
    <t>幅員</t>
    <phoneticPr fontId="5"/>
  </si>
  <si>
    <t>浴室出入口の有効幅員800㎜以上</t>
    <phoneticPr fontId="5"/>
  </si>
  <si>
    <t>空間内）</t>
    <rPh sb="0" eb="2">
      <t>クウカン</t>
    </rPh>
    <rPh sb="2" eb="3">
      <t>ナイ</t>
    </rPh>
    <phoneticPr fontId="5"/>
  </si>
  <si>
    <t>その他の出入口800㎜以上（工事を伴わない撤去を含む）</t>
    <phoneticPr fontId="5"/>
  </si>
  <si>
    <t>寝室、便所</t>
    <rPh sb="0" eb="2">
      <t>シンシツ</t>
    </rPh>
    <rPh sb="3" eb="5">
      <t>ベンジョ</t>
    </rPh>
    <phoneticPr fontId="5"/>
  </si>
  <si>
    <t>浴室の寸法</t>
    <rPh sb="0" eb="2">
      <t>ヨクシツ</t>
    </rPh>
    <rPh sb="3" eb="5">
      <t>スンポウ</t>
    </rPh>
    <phoneticPr fontId="5"/>
  </si>
  <si>
    <t>短辺内法1,400㎜以上　かつ　内法面積2.5㎡以上</t>
    <phoneticPr fontId="5"/>
  </si>
  <si>
    <t>及び浴室</t>
    <rPh sb="0" eb="1">
      <t>オヨ</t>
    </rPh>
    <rPh sb="2" eb="4">
      <t>ヨクシツ</t>
    </rPh>
    <phoneticPr fontId="5"/>
  </si>
  <si>
    <t>便所の寸法</t>
    <rPh sb="0" eb="2">
      <t>ベンジョ</t>
    </rPh>
    <phoneticPr fontId="5"/>
  </si>
  <si>
    <t>短辺内法1,300㎜以上（工事を伴わない撤去を含む）、又は、短辺</t>
    <phoneticPr fontId="5"/>
  </si>
  <si>
    <t>内法が背壁から便器先端の寸法＋500㎜以上（工事を伴わない</t>
    <phoneticPr fontId="5"/>
  </si>
  <si>
    <t>撤去を含む）</t>
    <phoneticPr fontId="5"/>
  </si>
  <si>
    <t>腰掛け式便器を設置</t>
    <phoneticPr fontId="5"/>
  </si>
  <si>
    <t>特定寝室</t>
    <rPh sb="0" eb="2">
      <t>トクテイ</t>
    </rPh>
    <rPh sb="2" eb="4">
      <t>シンシツ</t>
    </rPh>
    <phoneticPr fontId="5"/>
  </si>
  <si>
    <t>特定寝室の内法面積12㎡以上</t>
    <phoneticPr fontId="5"/>
  </si>
  <si>
    <t>（第５面－２）</t>
    <rPh sb="1" eb="2">
      <t>ダイ</t>
    </rPh>
    <rPh sb="3" eb="4">
      <t>メン</t>
    </rPh>
    <phoneticPr fontId="62"/>
  </si>
  <si>
    <t>浴室の出入口、バルコニー出入口）</t>
    <rPh sb="0" eb="2">
      <t>ヨクシツ</t>
    </rPh>
    <rPh sb="3" eb="6">
      <t>デイリグチ</t>
    </rPh>
    <phoneticPr fontId="5"/>
  </si>
  <si>
    <t>日常生活空間外の階段、かつ、等級３の勾配等の基準に適合</t>
    <phoneticPr fontId="5"/>
  </si>
  <si>
    <t>（複数階段がある場合）</t>
    <phoneticPr fontId="5"/>
  </si>
  <si>
    <t>日常生活空間外の階段、かつ、蹴込みが30mm以下</t>
    <phoneticPr fontId="5"/>
  </si>
  <si>
    <t>日常生活空間外の階段（複数階段がある場合）</t>
    <phoneticPr fontId="5"/>
  </si>
  <si>
    <t>通路最小有効幅員780㎜以上（柱等の箇所750㎜以上）</t>
    <phoneticPr fontId="5"/>
  </si>
  <si>
    <t>玄関出入口の有効幅員750㎜以上</t>
    <phoneticPr fontId="5"/>
  </si>
  <si>
    <t>浴室出入口の有効幅員650㎜以上</t>
    <phoneticPr fontId="5"/>
  </si>
  <si>
    <t>その他の出入口750㎜以上（工事を伴わない撤去を含む）</t>
    <phoneticPr fontId="5"/>
  </si>
  <si>
    <t>短辺内法1,100㎜以上　かつ　長辺内法1,300㎜以上（軽微な改造を</t>
    <phoneticPr fontId="5"/>
  </si>
  <si>
    <t>含む）もしくは、便器の前方及び側方に500㎜以上</t>
    <phoneticPr fontId="5"/>
  </si>
  <si>
    <t>（ドアの開放又は軽微な改造による長さを含む）</t>
    <phoneticPr fontId="5"/>
  </si>
  <si>
    <t>（第５面－３）</t>
    <rPh sb="1" eb="2">
      <t>ダイ</t>
    </rPh>
    <rPh sb="3" eb="4">
      <t>メン</t>
    </rPh>
    <phoneticPr fontId="62"/>
  </si>
  <si>
    <t>3</t>
    <phoneticPr fontId="5"/>
  </si>
  <si>
    <t>勾配22/21以下、550㎜≦蹴上×2＋踏面≦650㎜、かつ、</t>
    <phoneticPr fontId="5"/>
  </si>
  <si>
    <t>踏面195㎜以上</t>
    <phoneticPr fontId="5"/>
  </si>
  <si>
    <t>蹴込みが30mm以下</t>
    <phoneticPr fontId="5"/>
  </si>
  <si>
    <t>※設置準備含む</t>
    <rPh sb="1" eb="3">
      <t>セッチ</t>
    </rPh>
    <rPh sb="3" eb="5">
      <t>ジュンビ</t>
    </rPh>
    <rPh sb="5" eb="6">
      <t>フク</t>
    </rPh>
    <phoneticPr fontId="5"/>
  </si>
  <si>
    <t>浴室出入口の有効幅員600㎜以上</t>
    <phoneticPr fontId="5"/>
  </si>
  <si>
    <t>その他の出入口750㎜以上（軽微な改造を含む）</t>
    <rPh sb="14" eb="16">
      <t>ケイビ</t>
    </rPh>
    <rPh sb="17" eb="19">
      <t>カイゾウ</t>
    </rPh>
    <phoneticPr fontId="5"/>
  </si>
  <si>
    <t>短辺内法1,200㎜以上　かつ　内法面積1.8㎡以上</t>
    <phoneticPr fontId="5"/>
  </si>
  <si>
    <t>長辺内法1,300㎜以上（軽微な改造を含む）もしくは、便器の前方</t>
    <phoneticPr fontId="5"/>
  </si>
  <si>
    <t>又は側方に500㎜以上</t>
    <rPh sb="0" eb="1">
      <t>マタ</t>
    </rPh>
    <phoneticPr fontId="5"/>
  </si>
  <si>
    <t>特定寝室の内法面積9㎡以上</t>
    <phoneticPr fontId="5"/>
  </si>
  <si>
    <t>（第５面－４）</t>
    <rPh sb="1" eb="2">
      <t>ダイ</t>
    </rPh>
    <rPh sb="3" eb="4">
      <t>メン</t>
    </rPh>
    <phoneticPr fontId="62"/>
  </si>
  <si>
    <t>2</t>
    <phoneticPr fontId="5"/>
  </si>
  <si>
    <t>（第５面－５）</t>
    <rPh sb="1" eb="2">
      <t>ダイ</t>
    </rPh>
    <rPh sb="3" eb="4">
      <t>メン</t>
    </rPh>
    <phoneticPr fontId="62"/>
  </si>
  <si>
    <t>手摺（バル</t>
    <rPh sb="0" eb="2">
      <t>テスリ</t>
    </rPh>
    <phoneticPr fontId="5"/>
  </si>
  <si>
    <t>コニー等）</t>
    <phoneticPr fontId="5"/>
  </si>
  <si>
    <t>（第６面）</t>
    <phoneticPr fontId="5"/>
  </si>
  <si>
    <t>10防犯</t>
    <rPh sb="2" eb="4">
      <t>ボウハン</t>
    </rPh>
    <phoneticPr fontId="5"/>
  </si>
  <si>
    <t>１０－１</t>
    <phoneticPr fontId="5"/>
  </si>
  <si>
    <t>１階</t>
    <phoneticPr fontId="5"/>
  </si>
  <si>
    <t>区分及び措置</t>
    <rPh sb="0" eb="2">
      <t>クブン</t>
    </rPh>
    <rPh sb="2" eb="3">
      <t>オヨ</t>
    </rPh>
    <rPh sb="4" eb="6">
      <t>ソチ</t>
    </rPh>
    <phoneticPr fontId="5"/>
  </si>
  <si>
    <t>侵入防止上有効な措置（</t>
    <rPh sb="0" eb="2">
      <t>シンニュウ</t>
    </rPh>
    <rPh sb="2" eb="4">
      <t>ボウシ</t>
    </rPh>
    <rPh sb="4" eb="5">
      <t>ジョウ</t>
    </rPh>
    <rPh sb="5" eb="7">
      <t>ユウコウ</t>
    </rPh>
    <rPh sb="8" eb="10">
      <t>ソチ</t>
    </rPh>
    <phoneticPr fontId="5"/>
  </si>
  <si>
    <r>
      <rPr>
        <sz val="8"/>
        <rFont val="ＭＳ Ｐゴシック"/>
        <family val="3"/>
        <charset val="128"/>
      </rPr>
      <t>雨戸等による対策</t>
    </r>
    <r>
      <rPr>
        <sz val="9"/>
        <rFont val="ＭＳ Ｐゴシック"/>
        <family val="3"/>
        <charset val="128"/>
      </rPr>
      <t>）</t>
    </r>
    <rPh sb="0" eb="3">
      <t>アマドトウ</t>
    </rPh>
    <rPh sb="6" eb="8">
      <t>タイサク</t>
    </rPh>
    <phoneticPr fontId="5"/>
  </si>
  <si>
    <t>該当する開口部無し</t>
    <rPh sb="0" eb="2">
      <t>ガイトウ</t>
    </rPh>
    <rPh sb="4" eb="7">
      <t>カイコウブ</t>
    </rPh>
    <rPh sb="7" eb="8">
      <t>ナ</t>
    </rPh>
    <phoneticPr fontId="5"/>
  </si>
  <si>
    <t>侵入防止対策</t>
    <rPh sb="0" eb="2">
      <t>シンニュウ</t>
    </rPh>
    <rPh sb="2" eb="4">
      <t>ボウシ</t>
    </rPh>
    <rPh sb="4" eb="6">
      <t>タイサク</t>
    </rPh>
    <phoneticPr fontId="5"/>
  </si>
  <si>
    <t>区分b</t>
    <rPh sb="0" eb="2">
      <t>クブン</t>
    </rPh>
    <phoneticPr fontId="5"/>
  </si>
  <si>
    <t>２階</t>
    <phoneticPr fontId="5"/>
  </si>
  <si>
    <t>３階</t>
    <phoneticPr fontId="5"/>
  </si>
  <si>
    <t>―認定書等―</t>
    <rPh sb="1" eb="5">
      <t>ニンテイショトウ</t>
    </rPh>
    <phoneticPr fontId="5"/>
  </si>
  <si>
    <t>性能表示事項</t>
    <rPh sb="0" eb="2">
      <t>セイノウ</t>
    </rPh>
    <rPh sb="2" eb="4">
      <t>ヒョウジ</t>
    </rPh>
    <rPh sb="4" eb="6">
      <t>ジコウ</t>
    </rPh>
    <phoneticPr fontId="5"/>
  </si>
  <si>
    <t>種別</t>
    <rPh sb="0" eb="2">
      <t>シュベツ</t>
    </rPh>
    <phoneticPr fontId="5"/>
  </si>
  <si>
    <t>認定書等添付状況</t>
    <rPh sb="0" eb="3">
      <t>ニンテイショ</t>
    </rPh>
    <rPh sb="3" eb="4">
      <t>トウ</t>
    </rPh>
    <rPh sb="4" eb="6">
      <t>テンプ</t>
    </rPh>
    <rPh sb="6" eb="8">
      <t>ジョウキョウ</t>
    </rPh>
    <phoneticPr fontId="5"/>
  </si>
  <si>
    <t>認証</t>
    <phoneticPr fontId="5"/>
  </si>
  <si>
    <t>特認</t>
    <phoneticPr fontId="5"/>
  </si>
  <si>
    <t>添付</t>
    <rPh sb="0" eb="2">
      <t>テンプ</t>
    </rPh>
    <phoneticPr fontId="5"/>
  </si>
  <si>
    <t>表紙のみ添付</t>
    <rPh sb="0" eb="2">
      <t>ヒョウシ</t>
    </rPh>
    <rPh sb="4" eb="6">
      <t>テンプ</t>
    </rPh>
    <phoneticPr fontId="5"/>
  </si>
  <si>
    <t>（第７面）</t>
    <phoneticPr fontId="5"/>
  </si>
  <si>
    <t>８音環境</t>
    <rPh sb="1" eb="2">
      <t>オト</t>
    </rPh>
    <rPh sb="2" eb="4">
      <t>カンキョウ</t>
    </rPh>
    <phoneticPr fontId="5"/>
  </si>
  <si>
    <t>８－４</t>
    <phoneticPr fontId="5"/>
  </si>
  <si>
    <t>北面</t>
    <rPh sb="0" eb="1">
      <t>キタ</t>
    </rPh>
    <rPh sb="1" eb="2">
      <t>メン</t>
    </rPh>
    <phoneticPr fontId="5"/>
  </si>
  <si>
    <t>北の方位の</t>
    <rPh sb="0" eb="1">
      <t>キタ</t>
    </rPh>
    <rPh sb="2" eb="4">
      <t>ホウイ</t>
    </rPh>
    <phoneticPr fontId="5"/>
  </si>
  <si>
    <t>ＪＩＳの遮音等級表示品</t>
    <rPh sb="4" eb="6">
      <t>シャオン</t>
    </rPh>
    <rPh sb="6" eb="8">
      <t>トウキュウ</t>
    </rPh>
    <rPh sb="8" eb="10">
      <t>ヒョウジ</t>
    </rPh>
    <rPh sb="10" eb="11">
      <t>ヒン</t>
    </rPh>
    <phoneticPr fontId="5"/>
  </si>
  <si>
    <t>透過損失</t>
    <rPh sb="0" eb="2">
      <t>トウカ</t>
    </rPh>
    <rPh sb="2" eb="4">
      <t>ソンシツ</t>
    </rPh>
    <phoneticPr fontId="5"/>
  </si>
  <si>
    <t>遮音性能</t>
    <rPh sb="0" eb="2">
      <t>シャオン</t>
    </rPh>
    <rPh sb="2" eb="4">
      <t>セイノウ</t>
    </rPh>
    <phoneticPr fontId="5"/>
  </si>
  <si>
    <t>ｻｯｼ・ﾄﾞｱｾｯﾄ</t>
    <phoneticPr fontId="5"/>
  </si>
  <si>
    <t>その他試験を行うもの</t>
    <rPh sb="2" eb="3">
      <t>タ</t>
    </rPh>
    <rPh sb="3" eb="5">
      <t>シケン</t>
    </rPh>
    <rPh sb="6" eb="7">
      <t>オコナ</t>
    </rPh>
    <phoneticPr fontId="5"/>
  </si>
  <si>
    <t>（遮音性能が</t>
    <rPh sb="1" eb="3">
      <t>シャオン</t>
    </rPh>
    <rPh sb="3" eb="5">
      <t>セイノウ</t>
    </rPh>
    <phoneticPr fontId="5"/>
  </si>
  <si>
    <t>試験実施機関名称</t>
    <rPh sb="0" eb="2">
      <t>シケン</t>
    </rPh>
    <rPh sb="2" eb="4">
      <t>ジッシ</t>
    </rPh>
    <rPh sb="4" eb="6">
      <t>キカン</t>
    </rPh>
    <rPh sb="6" eb="8">
      <t>メイショウ</t>
    </rPh>
    <phoneticPr fontId="5"/>
  </si>
  <si>
    <t>（外壁開口部）</t>
    <rPh sb="1" eb="3">
      <t>ガイヘキ</t>
    </rPh>
    <rPh sb="3" eb="6">
      <t>カイコウブ</t>
    </rPh>
    <phoneticPr fontId="5"/>
  </si>
  <si>
    <t>最低のもの）</t>
    <rPh sb="0" eb="2">
      <t>サイテイ</t>
    </rPh>
    <phoneticPr fontId="5"/>
  </si>
  <si>
    <t>透過損失の平均値</t>
    <rPh sb="0" eb="2">
      <t>トウカ</t>
    </rPh>
    <rPh sb="2" eb="4">
      <t>ソンシツ</t>
    </rPh>
    <rPh sb="5" eb="8">
      <t>ヘイキンチ</t>
    </rPh>
    <phoneticPr fontId="5"/>
  </si>
  <si>
    <t>ｄＢ</t>
    <phoneticPr fontId="5"/>
  </si>
  <si>
    <t>東面</t>
    <rPh sb="0" eb="1">
      <t>ヒガシ</t>
    </rPh>
    <rPh sb="1" eb="2">
      <t>メン</t>
    </rPh>
    <phoneticPr fontId="5"/>
  </si>
  <si>
    <t>東の方位の</t>
    <rPh sb="0" eb="1">
      <t>ヒガシ</t>
    </rPh>
    <rPh sb="2" eb="4">
      <t>ホウイ</t>
    </rPh>
    <phoneticPr fontId="5"/>
  </si>
  <si>
    <t>南面</t>
    <rPh sb="0" eb="1">
      <t>ミナミ</t>
    </rPh>
    <rPh sb="1" eb="2">
      <t>メン</t>
    </rPh>
    <phoneticPr fontId="5"/>
  </si>
  <si>
    <t>南の方位の</t>
    <rPh sb="0" eb="1">
      <t>ミナミ</t>
    </rPh>
    <rPh sb="2" eb="4">
      <t>ホウイ</t>
    </rPh>
    <phoneticPr fontId="5"/>
  </si>
  <si>
    <t>該当無し（北）</t>
    <rPh sb="0" eb="2">
      <t>ガイトウ</t>
    </rPh>
    <rPh sb="2" eb="3">
      <t>ナ</t>
    </rPh>
    <rPh sb="5" eb="6">
      <t>キタ</t>
    </rPh>
    <phoneticPr fontId="5"/>
  </si>
  <si>
    <t>該当無し（東）</t>
    <rPh sb="0" eb="2">
      <t>ガイトウ</t>
    </rPh>
    <rPh sb="2" eb="3">
      <t>ナ</t>
    </rPh>
    <rPh sb="5" eb="6">
      <t>ヒガシ</t>
    </rPh>
    <phoneticPr fontId="5"/>
  </si>
  <si>
    <t>西面</t>
    <rPh sb="0" eb="1">
      <t>ニシ</t>
    </rPh>
    <rPh sb="1" eb="2">
      <t>メン</t>
    </rPh>
    <phoneticPr fontId="5"/>
  </si>
  <si>
    <t>西の方位の</t>
    <rPh sb="0" eb="1">
      <t>ニシ</t>
    </rPh>
    <rPh sb="2" eb="4">
      <t>ホウイ</t>
    </rPh>
    <phoneticPr fontId="5"/>
  </si>
  <si>
    <t>該当無し（南）</t>
    <rPh sb="0" eb="2">
      <t>ガイトウ</t>
    </rPh>
    <rPh sb="2" eb="3">
      <t>ナ</t>
    </rPh>
    <rPh sb="5" eb="6">
      <t>ミナミ</t>
    </rPh>
    <phoneticPr fontId="5"/>
  </si>
  <si>
    <t>該当無し（西）</t>
    <rPh sb="0" eb="2">
      <t>ガイトウ</t>
    </rPh>
    <rPh sb="2" eb="3">
      <t>ナ</t>
    </rPh>
    <rPh sb="5" eb="6">
      <t>ニシ</t>
    </rPh>
    <phoneticPr fontId="5"/>
  </si>
  <si>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4"/>
  </si>
  <si>
    <t>…</t>
    <phoneticPr fontId="44"/>
  </si>
  <si>
    <t>選択してください</t>
    <rPh sb="0" eb="2">
      <t>センタク</t>
    </rPh>
    <phoneticPr fontId="44"/>
  </si>
  <si>
    <t>に入力してください</t>
    <rPh sb="1" eb="3">
      <t>ニュウリョク</t>
    </rPh>
    <phoneticPr fontId="44"/>
  </si>
  <si>
    <t>申　込　日</t>
    <rPh sb="0" eb="1">
      <t>シン</t>
    </rPh>
    <rPh sb="2" eb="3">
      <t>コミ</t>
    </rPh>
    <rPh sb="4" eb="5">
      <t>ヒ</t>
    </rPh>
    <phoneticPr fontId="44"/>
  </si>
  <si>
    <t>申込日</t>
    <rPh sb="0" eb="3">
      <t>モウシコミビ</t>
    </rPh>
    <phoneticPr fontId="44"/>
  </si>
  <si>
    <t>←</t>
    <phoneticPr fontId="44"/>
  </si>
  <si>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4"/>
  </si>
  <si>
    <r>
      <t>●</t>
    </r>
    <r>
      <rPr>
        <b/>
        <sz val="14"/>
        <color theme="1"/>
        <rFont val="ＭＳ Ｐゴシック"/>
        <family val="3"/>
        <charset val="128"/>
        <scheme val="minor"/>
      </rPr>
      <t>申請の進捗</t>
    </r>
    <rPh sb="1" eb="3">
      <t>シンセイ</t>
    </rPh>
    <rPh sb="4" eb="6">
      <t>シンチョク</t>
    </rPh>
    <phoneticPr fontId="44"/>
  </si>
  <si>
    <t>○未申請の場合の申請予定日</t>
    <rPh sb="1" eb="4">
      <t>ミシンセイ</t>
    </rPh>
    <rPh sb="5" eb="7">
      <t>バアイ</t>
    </rPh>
    <rPh sb="8" eb="10">
      <t>シンセイ</t>
    </rPh>
    <rPh sb="10" eb="13">
      <t>ヨテイビ</t>
    </rPh>
    <phoneticPr fontId="44"/>
  </si>
  <si>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</si>
  <si>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4"/>
  </si>
  <si>
    <t>建築地</t>
    <rPh sb="0" eb="3">
      <t>ケンチクチ</t>
    </rPh>
    <phoneticPr fontId="44"/>
  </si>
  <si>
    <t>用途</t>
    <rPh sb="0" eb="2">
      <t>ヨウト</t>
    </rPh>
    <phoneticPr fontId="44"/>
  </si>
  <si>
    <t>規模</t>
    <rPh sb="0" eb="2">
      <t>キボ</t>
    </rPh>
    <phoneticPr fontId="44"/>
  </si>
  <si>
    <t>階数</t>
    <rPh sb="0" eb="2">
      <t>カイスウ</t>
    </rPh>
    <phoneticPr fontId="44"/>
  </si>
  <si>
    <t>構造</t>
    <rPh sb="0" eb="2">
      <t>コウゾウ</t>
    </rPh>
    <phoneticPr fontId="44"/>
  </si>
  <si>
    <t>その他の情報</t>
    <rPh sb="2" eb="3">
      <t>タ</t>
    </rPh>
    <rPh sb="4" eb="6">
      <t>ジョウホウ</t>
    </rPh>
    <phoneticPr fontId="44"/>
  </si>
  <si>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4"/>
  </si>
  <si>
    <t>担当</t>
    <rPh sb="0" eb="2">
      <t>タントウ</t>
    </rPh>
    <phoneticPr fontId="44"/>
  </si>
  <si>
    <t>会社名</t>
    <rPh sb="0" eb="3">
      <t>カイシャメイ</t>
    </rPh>
    <phoneticPr fontId="44"/>
  </si>
  <si>
    <t>氏名</t>
    <rPh sb="0" eb="2">
      <t>シメイ</t>
    </rPh>
    <phoneticPr fontId="44"/>
  </si>
  <si>
    <t>メールアドレス（IDになります）</t>
    <phoneticPr fontId="44"/>
  </si>
  <si>
    <t>電話番号</t>
    <rPh sb="0" eb="2">
      <t>デンワ</t>
    </rPh>
    <rPh sb="2" eb="4">
      <t>バンゴウ</t>
    </rPh>
    <phoneticPr fontId="44"/>
  </si>
  <si>
    <t>記入例</t>
    <rPh sb="0" eb="3">
      <t>キニュウレイ</t>
    </rPh>
    <phoneticPr fontId="44"/>
  </si>
  <si>
    <t>申請代表者</t>
    <phoneticPr fontId="44"/>
  </si>
  <si>
    <t>株式会社○○一級建築士事務所</t>
    <rPh sb="0" eb="4">
      <t>カブシキガイシャ</t>
    </rPh>
    <rPh sb="6" eb="8">
      <t>イッキュウ</t>
    </rPh>
    <rPh sb="8" eb="11">
      <t>ケンチクシ</t>
    </rPh>
    <rPh sb="11" eb="14">
      <t>ジムショ</t>
    </rPh>
    <phoneticPr fontId="44"/>
  </si>
  <si>
    <t>○○　○○</t>
    <phoneticPr fontId="44"/>
  </si>
  <si>
    <t>○○○＠t-kkc.co.jp</t>
    <phoneticPr fontId="44"/>
  </si>
  <si>
    <t>03-5844-0066</t>
    <phoneticPr fontId="44"/>
  </si>
  <si>
    <t>①</t>
    <phoneticPr fontId="44"/>
  </si>
  <si>
    <t>➁</t>
    <phoneticPr fontId="44"/>
  </si>
  <si>
    <t>③</t>
    <phoneticPr fontId="44"/>
  </si>
  <si>
    <t>④</t>
    <phoneticPr fontId="44"/>
  </si>
  <si>
    <t>⑤</t>
    <phoneticPr fontId="44"/>
  </si>
  <si>
    <t>♦</t>
    <phoneticPr fontId="44"/>
  </si>
  <si>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4"/>
  </si>
  <si>
    <t>Excel形式でご提出ください。</t>
    <rPh sb="5" eb="7">
      <t>ケイシキ</t>
    </rPh>
    <rPh sb="9" eb="11">
      <t>テイシュツ</t>
    </rPh>
    <phoneticPr fontId="44"/>
  </si>
  <si>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4"/>
  </si>
  <si>
    <t>システム利用者は原則、１申請につき５名までとします。</t>
    <rPh sb="4" eb="7">
      <t>リヨウシャ</t>
    </rPh>
    <rPh sb="8" eb="10">
      <t>ゲンソク</t>
    </rPh>
    <rPh sb="12" eb="14">
      <t>シンセイ</t>
    </rPh>
    <rPh sb="18" eb="19">
      <t>メイ</t>
    </rPh>
    <phoneticPr fontId="44"/>
  </si>
  <si>
    <t>仮受申請前</t>
    <rPh sb="0" eb="2">
      <t>カリウケ</t>
    </rPh>
    <rPh sb="2" eb="4">
      <t>シンセイ</t>
    </rPh>
    <rPh sb="4" eb="5">
      <t>マエ</t>
    </rPh>
    <phoneticPr fontId="44"/>
  </si>
  <si>
    <t>仮受申請中</t>
    <rPh sb="0" eb="2">
      <t>カリウケ</t>
    </rPh>
    <rPh sb="2" eb="5">
      <t>シンセイチュウ</t>
    </rPh>
    <phoneticPr fontId="44"/>
  </si>
  <si>
    <t>もうすぐ本受付</t>
    <rPh sb="4" eb="7">
      <t>ホンウケツケ</t>
    </rPh>
    <phoneticPr fontId="44"/>
  </si>
  <si>
    <t>すぐに本受付</t>
    <rPh sb="3" eb="6">
      <t>ホンウケツケ</t>
    </rPh>
    <phoneticPr fontId="44"/>
  </si>
  <si>
    <t>（省エネ適判）</t>
    <rPh sb="1" eb="2">
      <t>ショウ</t>
    </rPh>
    <rPh sb="4" eb="6">
      <t>テキハン</t>
    </rPh>
    <phoneticPr fontId="44"/>
  </si>
  <si>
    <t>（性能証明）</t>
    <rPh sb="1" eb="3">
      <t>セイノウ</t>
    </rPh>
    <rPh sb="3" eb="5">
      <t>ショウメイ</t>
    </rPh>
    <phoneticPr fontId="44"/>
  </si>
  <si>
    <t>（性能評価）</t>
    <rPh sb="1" eb="3">
      <t>セイノウ</t>
    </rPh>
    <rPh sb="3" eb="5">
      <t>ヒョウカ</t>
    </rPh>
    <phoneticPr fontId="44"/>
  </si>
  <si>
    <t>（適合証明）</t>
    <rPh sb="1" eb="3">
      <t>テキゴウ</t>
    </rPh>
    <rPh sb="3" eb="5">
      <t>ショウメイ</t>
    </rPh>
    <phoneticPr fontId="44"/>
  </si>
  <si>
    <t>ID</t>
    <phoneticPr fontId="44"/>
  </si>
  <si>
    <t>PASS</t>
    <phoneticPr fontId="44"/>
  </si>
  <si>
    <t>name</t>
    <phoneticPr fontId="44"/>
  </si>
  <si>
    <t>phone</t>
    <phoneticPr fontId="44"/>
  </si>
  <si>
    <t>company</t>
    <phoneticPr fontId="44"/>
  </si>
  <si>
    <t>luanguage</t>
    <phoneticPr fontId="44"/>
  </si>
  <si>
    <t>status</t>
    <phoneticPr fontId="44"/>
  </si>
  <si>
    <t>access_control</t>
    <phoneticPr fontId="44"/>
  </si>
  <si>
    <t>notice</t>
    <phoneticPr fontId="44"/>
  </si>
  <si>
    <t>jpn</t>
    <phoneticPr fontId="44"/>
  </si>
  <si>
    <t>Y</t>
    <phoneticPr fontId="44"/>
  </si>
  <si>
    <t>基本設定</t>
    <rPh sb="0" eb="2">
      <t>キホン</t>
    </rPh>
    <rPh sb="2" eb="4">
      <t>セッテイ</t>
    </rPh>
    <phoneticPr fontId="44"/>
  </si>
  <si>
    <t>電子申請</t>
    <rPh sb="0" eb="2">
      <t>デンシ</t>
    </rPh>
    <rPh sb="2" eb="4">
      <t>シンセイ</t>
    </rPh>
    <phoneticPr fontId="5"/>
  </si>
  <si>
    <t>メールアドレス：</t>
    <phoneticPr fontId="5"/>
  </si>
  <si>
    <t>kakunin@t-kkc.co.jp</t>
    <phoneticPr fontId="5"/>
  </si>
  <si>
    <t>※下記をクリックすると各ページにリンクします。</t>
    <rPh sb="1" eb="3">
      <t>カキ</t>
    </rPh>
    <rPh sb="11" eb="12">
      <t>カク</t>
    </rPh>
    <phoneticPr fontId="5"/>
  </si>
  <si>
    <t>電子申請システム登録申込書</t>
    <rPh sb="0" eb="2">
      <t>デンシ</t>
    </rPh>
    <rPh sb="2" eb="4">
      <t>シンセイ</t>
    </rPh>
    <rPh sb="8" eb="10">
      <t>トウロク</t>
    </rPh>
    <rPh sb="10" eb="13">
      <t>モウシコミショ</t>
    </rPh>
    <phoneticPr fontId="62"/>
  </si>
  <si>
    <t>委任状</t>
  </si>
  <si>
    <t>設計内容説明書</t>
    <rPh sb="0" eb="2">
      <t>セッケイ</t>
    </rPh>
    <rPh sb="2" eb="4">
      <t>ナイヨウ</t>
    </rPh>
    <rPh sb="4" eb="7">
      <t>セツメイショ</t>
    </rPh>
    <phoneticPr fontId="62"/>
  </si>
  <si>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5"/>
  </si>
  <si>
    <t>建築物データ</t>
  </si>
  <si>
    <t>申請書（設計性能）</t>
    <rPh sb="4" eb="6">
      <t>セッケイ</t>
    </rPh>
    <rPh sb="6" eb="8">
      <t>セイノウ</t>
    </rPh>
    <phoneticPr fontId="5"/>
  </si>
  <si>
    <t>申請書</t>
    <phoneticPr fontId="62"/>
  </si>
  <si>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5"/>
  </si>
  <si>
    <t>記入例</t>
    <rPh sb="0" eb="3">
      <t>キニュウレイ</t>
    </rPh>
    <phoneticPr fontId="5"/>
  </si>
  <si>
    <t>確認済証
郵送先</t>
    <rPh sb="0" eb="4">
      <t>カクニンズミショウ</t>
    </rPh>
    <rPh sb="5" eb="8">
      <t>ユウソウサキ</t>
    </rPh>
    <phoneticPr fontId="5"/>
  </si>
  <si>
    <t>郵送方法</t>
    <rPh sb="0" eb="2">
      <t>ユウソウ</t>
    </rPh>
    <rPh sb="2" eb="4">
      <t>ホウホウ</t>
    </rPh>
    <phoneticPr fontId="5"/>
  </si>
  <si>
    <t>レターパックライト</t>
    <phoneticPr fontId="5"/>
  </si>
  <si>
    <t>送付先名</t>
    <phoneticPr fontId="5"/>
  </si>
  <si>
    <t>株式会社　都市建築確認センター</t>
    <rPh sb="0" eb="4">
      <t>カブシキガイシャ</t>
    </rPh>
    <rPh sb="5" eb="9">
      <t>トシケンチク</t>
    </rPh>
    <rPh sb="9" eb="11">
      <t>カクニン</t>
    </rPh>
    <phoneticPr fontId="5"/>
  </si>
  <si>
    <t>代表取締役　本田　實</t>
    <rPh sb="0" eb="2">
      <t>ダイヒョウ</t>
    </rPh>
    <rPh sb="2" eb="5">
      <t>トリシマリヤク</t>
    </rPh>
    <rPh sb="6" eb="8">
      <t>ホンダ</t>
    </rPh>
    <rPh sb="9" eb="10">
      <t>ミノル</t>
    </rPh>
    <phoneticPr fontId="5"/>
  </si>
  <si>
    <t>東京都文京区湯島１－９－１５　御茶ノ水HYビル５F</t>
    <rPh sb="0" eb="3">
      <t>トウキョウト</t>
    </rPh>
    <rPh sb="3" eb="6">
      <t>ブンキョウク</t>
    </rPh>
    <rPh sb="6" eb="8">
      <t>ユシマ</t>
    </rPh>
    <rPh sb="15" eb="17">
      <t>オチャ</t>
    </rPh>
    <rPh sb="18" eb="19">
      <t>ミズ</t>
    </rPh>
    <phoneticPr fontId="5"/>
  </si>
  <si>
    <t>03-5844-0066</t>
    <phoneticPr fontId="5"/>
  </si>
  <si>
    <t>入力１</t>
    <rPh sb="0" eb="2">
      <t>ニュウリョク</t>
    </rPh>
    <phoneticPr fontId="5"/>
  </si>
  <si>
    <t>　【資格】</t>
    <phoneticPr fontId="5"/>
  </si>
  <si>
    <t>)建築士(</t>
    <phoneticPr fontId="5"/>
  </si>
  <si>
    <t>）登録第</t>
    <phoneticPr fontId="5"/>
  </si>
  <si>
    <t>　【氏名】</t>
    <phoneticPr fontId="5"/>
  </si>
  <si>
    <t>　【建築士事務所名】</t>
    <phoneticPr fontId="5"/>
  </si>
  <si>
    <t>)建築士事務所(</t>
    <phoneticPr fontId="5"/>
  </si>
  <si>
    <t>)知事登録第</t>
    <phoneticPr fontId="5"/>
  </si>
  <si>
    <t>　【郵便番号】</t>
    <phoneticPr fontId="5"/>
  </si>
  <si>
    <t>　【所在地】</t>
    <phoneticPr fontId="5"/>
  </si>
  <si>
    <t>　【電話番号】</t>
    <phoneticPr fontId="5"/>
  </si>
  <si>
    <t>　【作成、確認、照合設計図書】</t>
    <rPh sb="8" eb="10">
      <t>ショウゴウ</t>
    </rPh>
    <phoneticPr fontId="5"/>
  </si>
  <si>
    <t>　【資格番号等】</t>
    <rPh sb="2" eb="4">
      <t>シカク</t>
    </rPh>
    <rPh sb="4" eb="6">
      <t>バンゴウ</t>
    </rPh>
    <rPh sb="6" eb="7">
      <t>トウ</t>
    </rPh>
    <phoneticPr fontId="5"/>
  </si>
  <si>
    <t>入力２</t>
    <rPh sb="0" eb="2">
      <t>ニュウリョク</t>
    </rPh>
    <phoneticPr fontId="5"/>
  </si>
  <si>
    <t>入力３</t>
    <rPh sb="0" eb="2">
      <t>ニュウリョク</t>
    </rPh>
    <phoneticPr fontId="5"/>
  </si>
  <si>
    <t>入力４</t>
    <rPh sb="0" eb="2">
      <t>ニュウリョク</t>
    </rPh>
    <phoneticPr fontId="5"/>
  </si>
  <si>
    <t>入力５</t>
    <rPh sb="0" eb="2">
      <t>ニュウリョク</t>
    </rPh>
    <phoneticPr fontId="5"/>
  </si>
  <si>
    <t>入力６</t>
    <rPh sb="0" eb="2">
      <t>ニュウリョク</t>
    </rPh>
    <phoneticPr fontId="5"/>
  </si>
  <si>
    <t>入力７</t>
    <rPh sb="0" eb="2">
      <t>ニュウリョク</t>
    </rPh>
    <phoneticPr fontId="5"/>
  </si>
  <si>
    <t>入力８</t>
    <rPh sb="0" eb="2">
      <t>ニュウリョク</t>
    </rPh>
    <phoneticPr fontId="5"/>
  </si>
  <si>
    <t>入力９</t>
    <rPh sb="0" eb="2">
      <t>ニュウリョク</t>
    </rPh>
    <phoneticPr fontId="5"/>
  </si>
  <si>
    <t>入力１０</t>
    <rPh sb="0" eb="2">
      <t>ニュウリョク</t>
    </rPh>
    <phoneticPr fontId="5"/>
  </si>
  <si>
    <t>適判</t>
    <rPh sb="0" eb="2">
      <t>テキハン</t>
    </rPh>
    <phoneticPr fontId="5"/>
  </si>
  <si>
    <t>一般財団法人　日本建築センター</t>
  </si>
  <si>
    <t>大臣</t>
    <rPh sb="0" eb="2">
      <t>ダイジン</t>
    </rPh>
    <phoneticPr fontId="5"/>
  </si>
  <si>
    <t>ビューローベリタスジャパン株式会社</t>
  </si>
  <si>
    <t>東京都</t>
    <rPh sb="0" eb="3">
      <t>トウキョウト</t>
    </rPh>
    <phoneticPr fontId="5"/>
  </si>
  <si>
    <t>東京都知事</t>
  </si>
  <si>
    <t>一般財団法人　ベターリビング・建築評価センター</t>
  </si>
  <si>
    <t>神奈川県</t>
    <rPh sb="0" eb="4">
      <t>カナガワケン</t>
    </rPh>
    <phoneticPr fontId="5"/>
  </si>
  <si>
    <t>神奈川県知事</t>
  </si>
  <si>
    <t>株式会社　東京建築検査機構</t>
  </si>
  <si>
    <t>埼玉県</t>
    <rPh sb="0" eb="3">
      <t>サイタマケン</t>
    </rPh>
    <phoneticPr fontId="5"/>
  </si>
  <si>
    <t>埼玉県知事</t>
  </si>
  <si>
    <t>日本建築検査協会株式会社</t>
  </si>
  <si>
    <t>千葉県</t>
    <rPh sb="0" eb="3">
      <t>チバケン</t>
    </rPh>
    <phoneticPr fontId="5"/>
  </si>
  <si>
    <t>千葉県知事</t>
  </si>
  <si>
    <t>株式会社　国際確認検査センター</t>
  </si>
  <si>
    <t>群馬県</t>
    <rPh sb="0" eb="2">
      <t>グンマ</t>
    </rPh>
    <rPh sb="2" eb="3">
      <t>ケン</t>
    </rPh>
    <phoneticPr fontId="5"/>
  </si>
  <si>
    <t>群馬県知事</t>
  </si>
  <si>
    <t>株式会社　都市居住評価センター</t>
  </si>
  <si>
    <t>栃木県</t>
    <rPh sb="0" eb="3">
      <t>トチギケン</t>
    </rPh>
    <phoneticPr fontId="5"/>
  </si>
  <si>
    <t>栃木県知事</t>
  </si>
  <si>
    <t>一般財団法人　日本建築設備・昇降機センター</t>
  </si>
  <si>
    <t>茨城県</t>
    <rPh sb="0" eb="2">
      <t>イバラキ</t>
    </rPh>
    <rPh sb="2" eb="3">
      <t>ケン</t>
    </rPh>
    <phoneticPr fontId="5"/>
  </si>
  <si>
    <t>茨城県知事</t>
  </si>
  <si>
    <t>日本ＥＲＩ株式会社</t>
  </si>
  <si>
    <t>北海道</t>
    <rPh sb="0" eb="3">
      <t>ホッカイドウ</t>
    </rPh>
    <phoneticPr fontId="5"/>
  </si>
  <si>
    <t>北海道知事</t>
  </si>
  <si>
    <t>ハウスプラス確認検査株式会社</t>
  </si>
  <si>
    <t>青森県</t>
    <rPh sb="0" eb="3">
      <t>アオモリケン</t>
    </rPh>
    <phoneticPr fontId="5"/>
  </si>
  <si>
    <t>青森県知事</t>
  </si>
  <si>
    <t>一般財団法人　住宅金融普及協会</t>
  </si>
  <si>
    <t>岩手県</t>
    <rPh sb="0" eb="3">
      <t>イワテケン</t>
    </rPh>
    <phoneticPr fontId="5"/>
  </si>
  <si>
    <t>岩手県知事</t>
  </si>
  <si>
    <t>アウェイ建築評価ネット株式会社</t>
  </si>
  <si>
    <t>宮城県</t>
    <rPh sb="0" eb="3">
      <t>ミヤギケン</t>
    </rPh>
    <phoneticPr fontId="5"/>
  </si>
  <si>
    <t>宮城県知事</t>
  </si>
  <si>
    <t>公益財団法人　東京都防災・建築まちづくりセンター</t>
  </si>
  <si>
    <t>秋田県</t>
    <rPh sb="0" eb="3">
      <t>アキタケン</t>
    </rPh>
    <phoneticPr fontId="5"/>
  </si>
  <si>
    <t>秋田県知事</t>
  </si>
  <si>
    <t>株式会社　建築構造センター</t>
  </si>
  <si>
    <t>山形県</t>
    <rPh sb="0" eb="3">
      <t>ヤマガタケン</t>
    </rPh>
    <phoneticPr fontId="5"/>
  </si>
  <si>
    <t>山形県知事</t>
  </si>
  <si>
    <t>株式会社　グッド・アイズ建築検査機構</t>
  </si>
  <si>
    <t>福島県</t>
    <rPh sb="0" eb="3">
      <t>フクシマケン</t>
    </rPh>
    <phoneticPr fontId="5"/>
  </si>
  <si>
    <t>福島県知事</t>
  </si>
  <si>
    <t>一般財団法人　さいたま住宅検査センター</t>
  </si>
  <si>
    <t>新潟県</t>
    <rPh sb="0" eb="3">
      <t>ニイガタケン</t>
    </rPh>
    <phoneticPr fontId="5"/>
  </si>
  <si>
    <t>新潟県知事</t>
  </si>
  <si>
    <t>公益財団法人　千葉県建設技術センター</t>
  </si>
  <si>
    <t>富山県</t>
    <rPh sb="0" eb="3">
      <t>トヤマケン</t>
    </rPh>
    <phoneticPr fontId="5"/>
  </si>
  <si>
    <t>富山県知事</t>
  </si>
  <si>
    <t>一般財団法人群馬県建築構造技術センター</t>
  </si>
  <si>
    <t>石川県</t>
    <rPh sb="0" eb="3">
      <t>イシカワケン</t>
    </rPh>
    <phoneticPr fontId="5"/>
  </si>
  <si>
    <t>石川県知事</t>
  </si>
  <si>
    <t>福井県</t>
    <rPh sb="0" eb="3">
      <t>フクイケン</t>
    </rPh>
    <phoneticPr fontId="5"/>
  </si>
  <si>
    <t>福井県知事</t>
  </si>
  <si>
    <t>山梨県</t>
    <rPh sb="0" eb="3">
      <t>ヤマナシケン</t>
    </rPh>
    <phoneticPr fontId="5"/>
  </si>
  <si>
    <t>山梨県知事</t>
  </si>
  <si>
    <t>長野県</t>
    <rPh sb="0" eb="3">
      <t>ナガノケン</t>
    </rPh>
    <phoneticPr fontId="5"/>
  </si>
  <si>
    <t>長野県知事</t>
  </si>
  <si>
    <t>岐阜県</t>
    <rPh sb="0" eb="3">
      <t>ギフケン</t>
    </rPh>
    <phoneticPr fontId="5"/>
  </si>
  <si>
    <t>岐阜県知事</t>
  </si>
  <si>
    <t>静岡県</t>
    <rPh sb="0" eb="3">
      <t>シズオカケン</t>
    </rPh>
    <phoneticPr fontId="5"/>
  </si>
  <si>
    <t>静岡県知事</t>
  </si>
  <si>
    <t>愛知県</t>
    <rPh sb="0" eb="3">
      <t>アイチケン</t>
    </rPh>
    <phoneticPr fontId="5"/>
  </si>
  <si>
    <t>愛知県知事</t>
  </si>
  <si>
    <t>三重県</t>
    <rPh sb="0" eb="3">
      <t>ミエケン</t>
    </rPh>
    <phoneticPr fontId="5"/>
  </si>
  <si>
    <t>三重県知事</t>
  </si>
  <si>
    <t>滋賀県</t>
    <rPh sb="0" eb="3">
      <t>シガケン</t>
    </rPh>
    <phoneticPr fontId="5"/>
  </si>
  <si>
    <t>滋賀県知事</t>
  </si>
  <si>
    <t>京都府</t>
    <rPh sb="0" eb="3">
      <t>キョウトフ</t>
    </rPh>
    <phoneticPr fontId="5"/>
  </si>
  <si>
    <t>京都府知事</t>
  </si>
  <si>
    <t>大阪府</t>
    <rPh sb="0" eb="3">
      <t>オオサカフ</t>
    </rPh>
    <phoneticPr fontId="5"/>
  </si>
  <si>
    <t>大阪府知事</t>
  </si>
  <si>
    <t>兵庫県</t>
    <rPh sb="0" eb="3">
      <t>ヒョウゴケン</t>
    </rPh>
    <phoneticPr fontId="5"/>
  </si>
  <si>
    <t>兵庫県知事</t>
  </si>
  <si>
    <t>奈良県</t>
    <rPh sb="0" eb="3">
      <t>ナラケン</t>
    </rPh>
    <phoneticPr fontId="5"/>
  </si>
  <si>
    <t>奈良県知事</t>
  </si>
  <si>
    <t>和歌山県</t>
    <rPh sb="0" eb="4">
      <t>ワカヤマケン</t>
    </rPh>
    <phoneticPr fontId="5"/>
  </si>
  <si>
    <t>和歌山県知事</t>
  </si>
  <si>
    <t>鳥取県</t>
    <rPh sb="0" eb="3">
      <t>トットリケン</t>
    </rPh>
    <phoneticPr fontId="5"/>
  </si>
  <si>
    <t>鳥取県知事</t>
  </si>
  <si>
    <t>島根県</t>
    <rPh sb="0" eb="3">
      <t>シマネケン</t>
    </rPh>
    <phoneticPr fontId="5"/>
  </si>
  <si>
    <t>島根県知事</t>
  </si>
  <si>
    <t>岡山県</t>
    <rPh sb="0" eb="3">
      <t>オカヤマケン</t>
    </rPh>
    <phoneticPr fontId="5"/>
  </si>
  <si>
    <t>岡山県知事</t>
  </si>
  <si>
    <t>広島県</t>
    <rPh sb="0" eb="3">
      <t>ヒロシマケン</t>
    </rPh>
    <phoneticPr fontId="5"/>
  </si>
  <si>
    <t>広島県知事</t>
  </si>
  <si>
    <t>山口県</t>
    <rPh sb="0" eb="3">
      <t>ヤマグチケン</t>
    </rPh>
    <phoneticPr fontId="5"/>
  </si>
  <si>
    <t>山口県知事</t>
  </si>
  <si>
    <t>徳島県</t>
    <rPh sb="0" eb="3">
      <t>トクシマケン</t>
    </rPh>
    <phoneticPr fontId="5"/>
  </si>
  <si>
    <t>徳島県知事</t>
  </si>
  <si>
    <t>香川県</t>
    <rPh sb="0" eb="3">
      <t>カガワケン</t>
    </rPh>
    <phoneticPr fontId="5"/>
  </si>
  <si>
    <t>香川県知事</t>
  </si>
  <si>
    <t>愛媛県</t>
    <rPh sb="0" eb="3">
      <t>エヒメケン</t>
    </rPh>
    <phoneticPr fontId="5"/>
  </si>
  <si>
    <t>愛媛県知事</t>
  </si>
  <si>
    <t>高知県</t>
    <rPh sb="0" eb="3">
      <t>コウチケン</t>
    </rPh>
    <phoneticPr fontId="5"/>
  </si>
  <si>
    <t>高知県知事</t>
  </si>
  <si>
    <t>福岡県</t>
    <rPh sb="0" eb="3">
      <t>フクオカケン</t>
    </rPh>
    <phoneticPr fontId="5"/>
  </si>
  <si>
    <t>福岡県知事</t>
  </si>
  <si>
    <t>佐賀県</t>
    <rPh sb="0" eb="3">
      <t>サガケン</t>
    </rPh>
    <phoneticPr fontId="5"/>
  </si>
  <si>
    <t>佐賀県知事</t>
  </si>
  <si>
    <t>長崎県</t>
    <rPh sb="0" eb="3">
      <t>ナガサキケン</t>
    </rPh>
    <phoneticPr fontId="5"/>
  </si>
  <si>
    <t>長崎県知事</t>
  </si>
  <si>
    <t>熊本県</t>
    <rPh sb="0" eb="3">
      <t>クマモトケン</t>
    </rPh>
    <phoneticPr fontId="5"/>
  </si>
  <si>
    <t>熊本県知事</t>
  </si>
  <si>
    <t>大分県</t>
    <rPh sb="0" eb="3">
      <t>オオイタケン</t>
    </rPh>
    <phoneticPr fontId="5"/>
  </si>
  <si>
    <t>大分県知事</t>
  </si>
  <si>
    <t>宮崎県</t>
    <rPh sb="0" eb="2">
      <t>ミヤザキ</t>
    </rPh>
    <rPh sb="2" eb="3">
      <t>ケン</t>
    </rPh>
    <phoneticPr fontId="5"/>
  </si>
  <si>
    <t>宮崎県知事</t>
  </si>
  <si>
    <t>鹿児島県</t>
    <rPh sb="0" eb="4">
      <t>カゴシマケン</t>
    </rPh>
    <phoneticPr fontId="5"/>
  </si>
  <si>
    <t>鹿児島県知事</t>
  </si>
  <si>
    <t>沖縄県</t>
    <rPh sb="0" eb="3">
      <t>オキナワケン</t>
    </rPh>
    <phoneticPr fontId="5"/>
  </si>
  <si>
    <t>沖縄県知事</t>
  </si>
  <si>
    <t>01</t>
  </si>
  <si>
    <t>仮受日</t>
    <rPh sb="0" eb="2">
      <t>カリウケ</t>
    </rPh>
    <rPh sb="2" eb="3">
      <t>ビ</t>
    </rPh>
    <phoneticPr fontId="5"/>
  </si>
  <si>
    <t>↑　選択してください　↑</t>
    <rPh sb="2" eb="4">
      <t>センタク</t>
    </rPh>
    <phoneticPr fontId="5"/>
  </si>
  <si>
    <t>一般財団法人　日本建築センター　東京都千代田</t>
    <phoneticPr fontId="5"/>
  </si>
  <si>
    <t>一般財団法人　日本建築センター</t>
    <phoneticPr fontId="5"/>
  </si>
  <si>
    <t>理事長　橋本　公博</t>
  </si>
  <si>
    <t>株式会社　東京建築検査機構　東京都中央区</t>
    <phoneticPr fontId="5"/>
  </si>
  <si>
    <t>株式会社　東京建築検査機構</t>
    <phoneticPr fontId="5"/>
  </si>
  <si>
    <t>代表取締役社長　濵田　信彦</t>
    <phoneticPr fontId="5"/>
  </si>
  <si>
    <t>一般財団法人　ベターリビング　東京都千代田区</t>
    <phoneticPr fontId="5"/>
  </si>
  <si>
    <t>一般財団法人　ベターリビング</t>
    <phoneticPr fontId="5"/>
  </si>
  <si>
    <t>理事長　井上　俊之</t>
  </si>
  <si>
    <t>日本建築検査協会株式会社　東京都中央区</t>
    <phoneticPr fontId="5"/>
  </si>
  <si>
    <t>日本建築検査協会株式会社</t>
    <phoneticPr fontId="5"/>
  </si>
  <si>
    <t>代表取締役　山﨑　哲</t>
  </si>
  <si>
    <t>株式会社　国際確認検査センター　東京都中央区</t>
    <phoneticPr fontId="5"/>
  </si>
  <si>
    <t>株式会社　国際確認検査センター</t>
    <phoneticPr fontId="5"/>
  </si>
  <si>
    <t>代表取締役 山田 耕藏</t>
  </si>
  <si>
    <t>株式会社　都市居住評価センター　東京都港区</t>
    <phoneticPr fontId="5"/>
  </si>
  <si>
    <t>株式会社　都市居住評価センター</t>
    <phoneticPr fontId="5"/>
  </si>
  <si>
    <t>代表取締役社長　金谷　輝範</t>
  </si>
  <si>
    <t>一般財団法人　日本建築設備・昇降機センター　東京都港区</t>
    <phoneticPr fontId="5"/>
  </si>
  <si>
    <t>一般財団法人　日本建築設備・昇降機センター</t>
    <phoneticPr fontId="5"/>
  </si>
  <si>
    <t>理事長　村岸　明</t>
    <rPh sb="4" eb="5">
      <t>ムラ</t>
    </rPh>
    <rPh sb="5" eb="6">
      <t>キシ</t>
    </rPh>
    <rPh sb="7" eb="8">
      <t>アキラ</t>
    </rPh>
    <phoneticPr fontId="5"/>
  </si>
  <si>
    <t>日本ＥＲＩ株式会社　東京都港区</t>
    <phoneticPr fontId="5"/>
  </si>
  <si>
    <t>日本ＥＲＩ株式会社</t>
    <phoneticPr fontId="5"/>
  </si>
  <si>
    <t>代表取締役社長　馬野　俊彦</t>
    <phoneticPr fontId="5"/>
  </si>
  <si>
    <t>ハウスプラス確認検査株式会社　東京都港区</t>
    <phoneticPr fontId="5"/>
  </si>
  <si>
    <t>ハウスプラス確認検査株式会社</t>
    <phoneticPr fontId="5"/>
  </si>
  <si>
    <t>代表取締役社長　吉田　正司</t>
    <rPh sb="8" eb="10">
      <t>ヨシダ</t>
    </rPh>
    <rPh sb="11" eb="12">
      <t>ショウ</t>
    </rPh>
    <rPh sb="12" eb="13">
      <t>ジ</t>
    </rPh>
    <phoneticPr fontId="5"/>
  </si>
  <si>
    <t>一般財団法人　住宅金融普及協会　東京都文京区</t>
    <phoneticPr fontId="5"/>
  </si>
  <si>
    <t>一般財団法人　住宅金融普及協会</t>
    <phoneticPr fontId="5"/>
  </si>
  <si>
    <t>会長　安齋　俊彦</t>
    <phoneticPr fontId="5"/>
  </si>
  <si>
    <t>アウェイ建築評価ネット株式会社　東京都新宿区</t>
    <rPh sb="19" eb="21">
      <t>シンジュク</t>
    </rPh>
    <phoneticPr fontId="5"/>
  </si>
  <si>
    <t>アウェイ建築評価ネット株式会社</t>
    <phoneticPr fontId="5"/>
  </si>
  <si>
    <t>代表取締役　吉川　充</t>
  </si>
  <si>
    <t>公益財団法人　東京都防災・建築まちづくりセンター　東京都新宿区</t>
    <rPh sb="28" eb="30">
      <t>シンジュク</t>
    </rPh>
    <phoneticPr fontId="5"/>
  </si>
  <si>
    <t>公益財団法人　東京都防災・建築まちづくりセンター</t>
    <phoneticPr fontId="5"/>
  </si>
  <si>
    <t>理事長　青柳　一彦</t>
    <rPh sb="4" eb="6">
      <t>アオヤギ</t>
    </rPh>
    <rPh sb="7" eb="8">
      <t>イチ</t>
    </rPh>
    <rPh sb="8" eb="9">
      <t>ヒコ</t>
    </rPh>
    <phoneticPr fontId="5"/>
  </si>
  <si>
    <t>株式会社　建築構造センター　東京都新宿区</t>
    <phoneticPr fontId="5"/>
  </si>
  <si>
    <t>株式会社　建築構造センター</t>
    <phoneticPr fontId="5"/>
  </si>
  <si>
    <t>代表取締役社長　田野邉 幸裕</t>
    <phoneticPr fontId="5"/>
  </si>
  <si>
    <t>株式会社　グッド・アイズ建築検査機構　東京都新宿区</t>
    <phoneticPr fontId="5"/>
  </si>
  <si>
    <t>株式会社　グッド・アイズ建築検査機構</t>
    <phoneticPr fontId="5"/>
  </si>
  <si>
    <t>代表取締役　藤田　孝行</t>
  </si>
  <si>
    <t>一般財団法人　さいたま住宅検査センター　東京都武蔵野市</t>
    <phoneticPr fontId="5"/>
  </si>
  <si>
    <t>一般財団法人　さいたま住宅検査センター</t>
    <phoneticPr fontId="5"/>
  </si>
  <si>
    <t>理事長　岩﨑 康夫</t>
    <phoneticPr fontId="5"/>
  </si>
  <si>
    <t>公益財団法人　千葉県建設技術センター　千葉県千葉市</t>
    <phoneticPr fontId="5"/>
  </si>
  <si>
    <t>公益財団法人　千葉県建設技術センター</t>
    <phoneticPr fontId="5"/>
  </si>
  <si>
    <t>理事長　神作 秀雄</t>
    <phoneticPr fontId="5"/>
  </si>
  <si>
    <t>一般財団法人　長野県建築住宅センター　長野県長野市</t>
    <phoneticPr fontId="5"/>
  </si>
  <si>
    <t>一般財団法人　長野県建築住宅センター</t>
    <phoneticPr fontId="5"/>
  </si>
  <si>
    <t>理事長　竹前 俊雄</t>
    <phoneticPr fontId="5"/>
  </si>
  <si>
    <t>株式会社　J建築検査センター　東京都渋谷区</t>
    <rPh sb="15" eb="18">
      <t>トウキョウト</t>
    </rPh>
    <rPh sb="18" eb="21">
      <t>シブヤク</t>
    </rPh>
    <phoneticPr fontId="5"/>
  </si>
  <si>
    <t>株式会社　J建築検査センター</t>
    <phoneticPr fontId="5"/>
  </si>
  <si>
    <t>代表取締役　 丹野 智幸</t>
    <phoneticPr fontId="5"/>
  </si>
  <si>
    <t>一般財団法人　神奈川県建築安全協会　神奈川県横浜市</t>
    <phoneticPr fontId="5"/>
  </si>
  <si>
    <t>一般財団法人　神奈川県建築安全協会</t>
    <phoneticPr fontId="5"/>
  </si>
  <si>
    <t>理事長　庄司　博之</t>
    <phoneticPr fontId="5"/>
  </si>
  <si>
    <t>一般財団法人　日本建築総合試験所　大阪府大阪市</t>
    <rPh sb="17" eb="20">
      <t>オオサカフ</t>
    </rPh>
    <rPh sb="20" eb="23">
      <t>オオサカシ</t>
    </rPh>
    <phoneticPr fontId="5"/>
  </si>
  <si>
    <t>一般財団法人　日本建築総合試験所</t>
    <phoneticPr fontId="5"/>
  </si>
  <si>
    <t>理事長　上谷　宏二</t>
    <phoneticPr fontId="5"/>
  </si>
  <si>
    <t>一般財団法人　茨城県建築センター　茨城県水戸市</t>
    <rPh sb="17" eb="20">
      <t>イバラキケン</t>
    </rPh>
    <rPh sb="20" eb="23">
      <t>ミトシ</t>
    </rPh>
    <phoneticPr fontId="5"/>
  </si>
  <si>
    <t>一般財団法人　茨城県建築センター</t>
    <phoneticPr fontId="5"/>
  </si>
  <si>
    <t>理事長　江原　秀明</t>
    <phoneticPr fontId="5"/>
  </si>
  <si>
    <t>公益財団法人　とちぎ建設技術センター　栃木県宇都宮市</t>
    <rPh sb="19" eb="22">
      <t>トチギケン</t>
    </rPh>
    <rPh sb="22" eb="26">
      <t>ウツノミヤシ</t>
    </rPh>
    <phoneticPr fontId="5"/>
  </si>
  <si>
    <t>公益財団法人　とちぎ建設技術センター</t>
    <phoneticPr fontId="5"/>
  </si>
  <si>
    <t>理事長　赤 上　 尚</t>
    <phoneticPr fontId="5"/>
  </si>
  <si>
    <t>アスコ適判株式会社　東京都品川区</t>
    <rPh sb="13" eb="15">
      <t>シナガワ</t>
    </rPh>
    <phoneticPr fontId="5"/>
  </si>
  <si>
    <t>アスコ適判株式会社</t>
    <phoneticPr fontId="5"/>
  </si>
  <si>
    <t>代表取締役　早川　定利</t>
    <phoneticPr fontId="5"/>
  </si>
  <si>
    <t>今日</t>
    <rPh sb="0" eb="2">
      <t>キョウ</t>
    </rPh>
    <phoneticPr fontId="5"/>
  </si>
  <si>
    <t>１日前</t>
    <rPh sb="1" eb="3">
      <t>ニチマエ</t>
    </rPh>
    <rPh sb="2" eb="3">
      <t>マエ</t>
    </rPh>
    <phoneticPr fontId="5"/>
  </si>
  <si>
    <t>２日前</t>
    <rPh sb="1" eb="3">
      <t>ニチマエ</t>
    </rPh>
    <rPh sb="2" eb="3">
      <t>マエ</t>
    </rPh>
    <phoneticPr fontId="5"/>
  </si>
  <si>
    <t>３日前</t>
    <rPh sb="1" eb="2">
      <t>ニチ</t>
    </rPh>
    <rPh sb="2" eb="3">
      <t>マエ</t>
    </rPh>
    <phoneticPr fontId="5"/>
  </si>
  <si>
    <t>４日前</t>
    <rPh sb="1" eb="2">
      <t>ニチ</t>
    </rPh>
    <rPh sb="2" eb="3">
      <t>マエ</t>
    </rPh>
    <phoneticPr fontId="5"/>
  </si>
  <si>
    <t>５日前</t>
    <rPh sb="1" eb="2">
      <t>ニチ</t>
    </rPh>
    <rPh sb="2" eb="3">
      <t>マエ</t>
    </rPh>
    <phoneticPr fontId="5"/>
  </si>
  <si>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</si>
  <si>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</si>
  <si>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</si>
  <si>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</si>
  <si>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</si>
  <si>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</si>
  <si>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</si>
  <si>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</si>
  <si>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</si>
  <si>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</si>
  <si>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</si>
  <si>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</si>
  <si>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</si>
  <si>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</si>
  <si>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</si>
  <si>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</si>
  <si>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</si>
  <si>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</si>
  <si>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</si>
  <si>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</si>
  <si>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</si>
  <si>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</si>
  <si>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</si>
  <si>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</si>
  <si>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</si>
  <si>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</si>
  <si>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</si>
  <si>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</si>
  <si>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</si>
  <si>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</si>
  <si>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</si>
  <si>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</si>
  <si>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</si>
  <si>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</si>
  <si>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</si>
  <si>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</si>
  <si>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</si>
  <si>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</si>
  <si>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</si>
  <si>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</si>
  <si>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</si>
  <si>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</si>
  <si>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</si>
  <si>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</si>
  <si>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</si>
  <si>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</si>
  <si>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</si>
  <si>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</si>
  <si>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</si>
  <si>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</si>
  <si>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</si>
  <si>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</si>
  <si>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</si>
  <si>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</si>
  <si>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</si>
  <si>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</si>
  <si>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</si>
  <si>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</si>
  <si>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</si>
  <si>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</si>
  <si>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</si>
  <si>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</si>
  <si>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</si>
  <si>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</si>
  <si>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</si>
  <si>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</si>
  <si>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</si>
  <si>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</si>
  <si>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</si>
  <si>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</si>
  <si>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</si>
  <si>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</si>
  <si>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</si>
  <si>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</si>
  <si>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</si>
  <si>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</si>
  <si>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</si>
  <si>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</si>
  <si>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</si>
  <si>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</si>
  <si>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</si>
  <si>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</si>
  <si>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</si>
  <si>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</si>
  <si>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</si>
  <si>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</si>
  <si>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</si>
  <si>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</si>
  <si>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</si>
  <si>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</si>
  <si>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</si>
  <si>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</si>
  <si>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</si>
  <si>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</si>
  <si>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</si>
  <si>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</si>
  <si>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</si>
  <si>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</si>
  <si>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</si>
  <si>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</si>
  <si>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</si>
  <si>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</si>
  <si>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</si>
  <si>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</si>
  <si>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</si>
  <si>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</si>
  <si>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</si>
  <si>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</si>
  <si>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</si>
  <si>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</si>
  <si>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</si>
  <si>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</si>
  <si>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</si>
  <si>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</si>
  <si>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</si>
  <si>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</si>
  <si>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</si>
  <si>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</si>
  <si>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</si>
  <si>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</si>
  <si>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</si>
  <si>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</si>
  <si>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</si>
  <si>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</si>
  <si>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</si>
  <si>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</si>
  <si>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</si>
  <si>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</si>
  <si>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</si>
  <si>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</si>
  <si>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</si>
  <si>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</si>
  <si>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</si>
  <si>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</si>
  <si>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</si>
  <si>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</si>
  <si>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</si>
  <si>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</si>
  <si>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</si>
  <si>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</si>
  <si>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</si>
  <si>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</si>
  <si>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</si>
  <si>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</si>
  <si>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</si>
  <si>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</si>
  <si>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</si>
  <si>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</si>
  <si>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</si>
  <si>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</si>
  <si>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</si>
  <si>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</si>
  <si>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</si>
  <si>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</si>
  <si>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</si>
  <si>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</si>
  <si>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</si>
  <si>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</si>
  <si>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</si>
  <si>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</si>
  <si>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</si>
  <si>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</si>
  <si>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</si>
  <si>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</si>
  <si>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</si>
  <si>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</si>
  <si>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</si>
  <si>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</si>
  <si>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</si>
  <si>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</si>
  <si>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</si>
  <si>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</si>
  <si>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</si>
  <si>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</si>
  <si>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</si>
  <si>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</si>
  <si>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</si>
  <si>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</si>
  <si>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</si>
  <si>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</si>
  <si>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</si>
  <si>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</si>
  <si>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</si>
  <si>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</si>
  <si>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</si>
  <si>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</si>
  <si>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</si>
  <si>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</si>
  <si>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</si>
  <si>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</si>
  <si>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</si>
  <si>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</si>
  <si>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</si>
  <si>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</si>
  <si>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</si>
  <si>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</si>
  <si>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</si>
  <si>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</si>
  <si>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</si>
  <si>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</si>
  <si>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</si>
  <si>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</si>
  <si>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</si>
  <si>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</si>
  <si>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</si>
  <si>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</si>
  <si>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</si>
  <si>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</si>
  <si>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</si>
  <si>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</si>
  <si>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</si>
  <si>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</si>
  <si>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</si>
  <si>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</si>
  <si>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</si>
  <si>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</si>
  <si>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5"/>
  </si>
  <si>
    <t>知事</t>
    <rPh sb="0" eb="2">
      <t>チジ</t>
    </rPh>
    <phoneticPr fontId="5"/>
  </si>
  <si>
    <t>級</t>
    <rPh sb="0" eb="1">
      <t>キュウ</t>
    </rPh>
    <phoneticPr fontId="5"/>
  </si>
  <si>
    <t>事務名</t>
    <rPh sb="0" eb="2">
      <t>ジム</t>
    </rPh>
    <rPh sb="2" eb="3">
      <t>メイ</t>
    </rPh>
    <phoneticPr fontId="5"/>
  </si>
  <si>
    <t>郵便</t>
    <rPh sb="0" eb="2">
      <t>ユウビン</t>
    </rPh>
    <phoneticPr fontId="5"/>
  </si>
  <si>
    <t>所在</t>
    <rPh sb="0" eb="2">
      <t>ショザイ</t>
    </rPh>
    <phoneticPr fontId="5"/>
  </si>
  <si>
    <t>図書</t>
    <rPh sb="0" eb="2">
      <t>トショ</t>
    </rPh>
    <phoneticPr fontId="5"/>
  </si>
  <si>
    <t>資格</t>
    <rPh sb="0" eb="2">
      <t>シカク</t>
    </rPh>
    <phoneticPr fontId="5"/>
  </si>
  <si>
    <r>
      <t>販売者</t>
    </r>
    <r>
      <rPr>
        <b/>
        <sz val="8"/>
        <rFont val="ＭＳ Ｐゴシック"/>
        <family val="3"/>
        <charset val="128"/>
      </rPr>
      <t>（建設評価のみ）</t>
    </r>
    <rPh sb="4" eb="6">
      <t>ケンセツ</t>
    </rPh>
    <rPh sb="6" eb="8">
      <t>ヒョウカ</t>
    </rPh>
    <phoneticPr fontId="5"/>
  </si>
  <si>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</si>
  <si>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</si>
  <si>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</si>
  <si>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</si>
  <si>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</si>
  <si>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</si>
  <si>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</si>
  <si>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</si>
  <si>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</si>
  <si>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</si>
  <si>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</si>
  <si>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</si>
  <si>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</si>
  <si>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</si>
  <si>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</si>
  <si>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</si>
  <si>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5"/>
  </si>
  <si>
    <t>(共同住宅等用)</t>
    <phoneticPr fontId="5"/>
  </si>
  <si>
    <t>共住</t>
    <rPh sb="0" eb="2">
      <t>キョウジュウ</t>
    </rPh>
    <phoneticPr fontId="5"/>
  </si>
  <si>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5"/>
  </si>
  <si>
    <t>設計性能評価意匠提出日</t>
  </si>
  <si>
    <t>設計性能評価代表者電話番号</t>
  </si>
  <si>
    <t>設計住宅性能評価申請書（第四号様式－第三条関係）　　　　　第四面に代わる書類</t>
    <rPh sb="0" eb="2">
      <t>セッケイ</t>
    </rPh>
    <rPh sb="2" eb="4">
      <t>ジュウタク</t>
    </rPh>
    <rPh sb="4" eb="6">
      <t>セイノウ</t>
    </rPh>
    <rPh sb="6" eb="8">
      <t>ヒョウカ</t>
    </rPh>
    <rPh sb="8" eb="11">
      <t>シンセイショ</t>
    </rPh>
    <rPh sb="12" eb="13">
      <t>ダイ</t>
    </rPh>
    <rPh sb="13" eb="14">
      <t>４</t>
    </rPh>
    <rPh sb="14" eb="15">
      <t>ゴウ</t>
    </rPh>
    <rPh sb="15" eb="17">
      <t>ヨウシキ</t>
    </rPh>
    <rPh sb="18" eb="19">
      <t>ダイ</t>
    </rPh>
    <rPh sb="19" eb="21">
      <t>サンジョウ</t>
    </rPh>
    <rPh sb="21" eb="23">
      <t>カンケイ</t>
    </rPh>
    <rPh sb="29" eb="30">
      <t>ダイ</t>
    </rPh>
    <rPh sb="30" eb="32">
      <t>ヨンメン</t>
    </rPh>
    <rPh sb="33" eb="34">
      <t>カ</t>
    </rPh>
    <rPh sb="36" eb="38">
      <t>ショルイ</t>
    </rPh>
    <phoneticPr fontId="5"/>
  </si>
  <si>
    <t>タイプ名</t>
    <rPh sb="3" eb="4">
      <t>メイ</t>
    </rPh>
    <phoneticPr fontId="5"/>
  </si>
  <si>
    <t>住戸
番号</t>
    <rPh sb="0" eb="2">
      <t>ジュウコ</t>
    </rPh>
    <rPh sb="3" eb="5">
      <t>バンゴウ</t>
    </rPh>
    <phoneticPr fontId="5"/>
  </si>
  <si>
    <t>居室部分の面積</t>
    <rPh sb="0" eb="2">
      <t>キョシツ</t>
    </rPh>
    <rPh sb="2" eb="4">
      <t>ブブン</t>
    </rPh>
    <rPh sb="5" eb="7">
      <t>メンセキ</t>
    </rPh>
    <phoneticPr fontId="5"/>
  </si>
  <si>
    <t>非居室部分の面積</t>
    <rPh sb="0" eb="1">
      <t>ヒ</t>
    </rPh>
    <rPh sb="1" eb="3">
      <t>キョシツ</t>
    </rPh>
    <rPh sb="3" eb="5">
      <t>ブブン</t>
    </rPh>
    <rPh sb="6" eb="8">
      <t>メンセキ</t>
    </rPh>
    <phoneticPr fontId="5"/>
  </si>
  <si>
    <t>ﾊﾞﾙｺﾆｰ等専用部分の面積</t>
    <rPh sb="6" eb="7">
      <t>トウ</t>
    </rPh>
    <rPh sb="7" eb="9">
      <t>センヨウ</t>
    </rPh>
    <rPh sb="9" eb="10">
      <t>ブ</t>
    </rPh>
    <rPh sb="10" eb="11">
      <t>ブン</t>
    </rPh>
    <rPh sb="12" eb="14">
      <t>メンセキ</t>
    </rPh>
    <phoneticPr fontId="5"/>
  </si>
  <si>
    <t>専用床面積の合計</t>
    <rPh sb="0" eb="2">
      <t>センヨウ</t>
    </rPh>
    <rPh sb="2" eb="5">
      <t>ユカメンセキ</t>
    </rPh>
    <rPh sb="6" eb="8">
      <t>ゴウケイ</t>
    </rPh>
    <phoneticPr fontId="5"/>
  </si>
  <si>
    <t>専有床面積の合計</t>
    <rPh sb="0" eb="2">
      <t>センユウ</t>
    </rPh>
    <rPh sb="2" eb="5">
      <t>ユカメンセキ</t>
    </rPh>
    <rPh sb="6" eb="8">
      <t>ゴウケイ</t>
    </rPh>
    <phoneticPr fontId="5"/>
  </si>
  <si>
    <t>当該住戸への経路</t>
    <rPh sb="0" eb="2">
      <t>トウガイ</t>
    </rPh>
    <rPh sb="2" eb="3">
      <t>ジュウ</t>
    </rPh>
    <rPh sb="3" eb="4">
      <t>ト</t>
    </rPh>
    <rPh sb="6" eb="8">
      <t>ケイロ</t>
    </rPh>
    <phoneticPr fontId="5"/>
  </si>
  <si>
    <t>界壁
の
有無</t>
    <rPh sb="0" eb="1">
      <t>カイ</t>
    </rPh>
    <rPh sb="1" eb="2">
      <t>カベ</t>
    </rPh>
    <rPh sb="5" eb="7">
      <t>ウム</t>
    </rPh>
    <phoneticPr fontId="5"/>
  </si>
  <si>
    <t>界床の   有無</t>
    <rPh sb="0" eb="1">
      <t>カイ</t>
    </rPh>
    <rPh sb="1" eb="2">
      <t>ユカ</t>
    </rPh>
    <rPh sb="6" eb="8">
      <t>ウム</t>
    </rPh>
    <phoneticPr fontId="5"/>
  </si>
  <si>
    <t>共用階段</t>
    <rPh sb="0" eb="2">
      <t>キョウヨウ</t>
    </rPh>
    <rPh sb="2" eb="4">
      <t>カイダン</t>
    </rPh>
    <phoneticPr fontId="5"/>
  </si>
  <si>
    <t>共用廊下</t>
    <rPh sb="0" eb="2">
      <t>キョウヨウ</t>
    </rPh>
    <rPh sb="2" eb="4">
      <t>ロウカ</t>
    </rPh>
    <phoneticPr fontId="5"/>
  </si>
  <si>
    <t>EV</t>
    <phoneticPr fontId="5"/>
  </si>
  <si>
    <t>上階</t>
    <rPh sb="0" eb="2">
      <t>ジョウカイ</t>
    </rPh>
    <phoneticPr fontId="5"/>
  </si>
  <si>
    <t>（A）</t>
    <phoneticPr fontId="5"/>
  </si>
  <si>
    <t>（B)</t>
    <phoneticPr fontId="5"/>
  </si>
  <si>
    <t>ﾀｲﾌﾟ別
専有面積</t>
    <rPh sb="4" eb="5">
      <t>ベツ</t>
    </rPh>
    <rPh sb="6" eb="8">
      <t>センユウ</t>
    </rPh>
    <rPh sb="8" eb="10">
      <t>メンセキ</t>
    </rPh>
    <phoneticPr fontId="5"/>
  </si>
  <si>
    <t>①＋②＋③</t>
    <phoneticPr fontId="5"/>
  </si>
  <si>
    <t>①＋②</t>
    <phoneticPr fontId="5"/>
  </si>
  <si>
    <t>意匠</t>
    <rPh sb="0" eb="2">
      <t>イショウ</t>
    </rPh>
    <phoneticPr fontId="5"/>
  </si>
  <si>
    <t>意匠（ゲスト）</t>
    <phoneticPr fontId="5"/>
  </si>
  <si>
    <t>設備</t>
    <rPh sb="0" eb="2">
      <t>セツビ</t>
    </rPh>
    <phoneticPr fontId="5"/>
  </si>
  <si>
    <t>設備（ゲスト）</t>
    <rPh sb="0" eb="2">
      <t>セツビ</t>
    </rPh>
    <phoneticPr fontId="5"/>
  </si>
  <si>
    <t>構造</t>
    <rPh sb="0" eb="2">
      <t>コウゾウ</t>
    </rPh>
    <phoneticPr fontId="5"/>
  </si>
  <si>
    <t>構造（ゲスト）</t>
    <rPh sb="0" eb="2">
      <t>コウゾウ</t>
    </rPh>
    <phoneticPr fontId="5"/>
  </si>
  <si>
    <t>その他（ゲスト）</t>
    <rPh sb="2" eb="3">
      <t>タ</t>
    </rPh>
    <phoneticPr fontId="5"/>
  </si>
  <si>
    <t>顧客情報更新者</t>
  </si>
  <si>
    <t>顧客更新時刻</t>
  </si>
  <si>
    <t>顧客更新日</t>
  </si>
  <si>
    <t>旧データ</t>
  </si>
  <si>
    <t>名前</t>
  </si>
  <si>
    <t>苗字</t>
  </si>
  <si>
    <t>住所または所在地２</t>
  </si>
  <si>
    <t>肩書２</t>
  </si>
  <si>
    <t>肩書１</t>
  </si>
  <si>
    <t>部署名</t>
  </si>
  <si>
    <t>連名２</t>
  </si>
  <si>
    <t>連名１</t>
  </si>
  <si>
    <t>年賀状</t>
  </si>
  <si>
    <t>備考</t>
  </si>
  <si>
    <t>DCBID</t>
  </si>
  <si>
    <t>電話番号</t>
  </si>
  <si>
    <t>住所または所在地</t>
  </si>
  <si>
    <t>郵便番号</t>
  </si>
  <si>
    <t>建築士事務所名のフリガナ</t>
  </si>
  <si>
    <t>建築士事務所名</t>
  </si>
  <si>
    <t>役職・氏名のフリガナ</t>
  </si>
  <si>
    <t>役職・氏名</t>
  </si>
  <si>
    <t>氏名または企業名のフリガナ</t>
  </si>
  <si>
    <t>氏名または企業名</t>
  </si>
  <si>
    <t>顧客ＩＤ</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</si>
  <si>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</si>
  <si>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</si>
  <si>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</si>
  <si>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</si>
  <si>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</si>
  <si>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</si>
  <si>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</si>
  <si>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</si>
  <si>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委任状 兼　同意書</t>
    <rPh sb="0" eb="1">
      <t>イ</t>
    </rPh>
    <rPh sb="1" eb="2">
      <t>ニン</t>
    </rPh>
    <rPh sb="2" eb="3">
      <t>ジョウ</t>
    </rPh>
    <rPh sb="4" eb="5">
      <t>ケン</t>
    </rPh>
    <rPh sb="6" eb="9">
      <t>ドウイショ</t>
    </rPh>
    <phoneticPr fontId="5"/>
  </si>
  <si>
    <t xml:space="preserve"> 私は下記の者を代理人と定め、株式会社都市建築確認センターに対する下記の申請に関する手続き及び交付される文書の受領の権限を委任します。</t>
    <phoneticPr fontId="5"/>
  </si>
  <si>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5"/>
  </si>
  <si>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5"/>
  </si>
  <si>
    <t>建築物エネルギー消費性能確保計画申請</t>
    <rPh sb="0" eb="3">
      <t>ケンチクブツ</t>
    </rPh>
    <rPh sb="8" eb="10">
      <t>ショウヒ</t>
    </rPh>
    <rPh sb="10" eb="12">
      <t>セイノウ</t>
    </rPh>
    <rPh sb="12" eb="14">
      <t>カクホ</t>
    </rPh>
    <rPh sb="14" eb="16">
      <t>ケイカク</t>
    </rPh>
    <rPh sb="16" eb="18">
      <t>シンセイ</t>
    </rPh>
    <phoneticPr fontId="5"/>
  </si>
  <si>
    <t>設計住宅性能評価申請</t>
    <rPh sb="0" eb="2">
      <t>セッケイ</t>
    </rPh>
    <rPh sb="2" eb="4">
      <t>ジュウタク</t>
    </rPh>
    <rPh sb="4" eb="6">
      <t>セイノウ</t>
    </rPh>
    <rPh sb="6" eb="8">
      <t>ヒョウカ</t>
    </rPh>
    <rPh sb="8" eb="10">
      <t>シンセイ</t>
    </rPh>
    <phoneticPr fontId="5"/>
  </si>
  <si>
    <t>建設住宅性能評価申請</t>
    <phoneticPr fontId="62"/>
  </si>
  <si>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</si>
  <si>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5"/>
  </si>
  <si>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5"/>
  </si>
  <si>
    <t>設計住宅性能評価書の写し</t>
    <rPh sb="0" eb="2">
      <t>セッケイ</t>
    </rPh>
    <rPh sb="2" eb="4">
      <t>ジュウタク</t>
    </rPh>
    <rPh sb="4" eb="6">
      <t>セイノウ</t>
    </rPh>
    <rPh sb="6" eb="8">
      <t>ヒョウカ</t>
    </rPh>
    <rPh sb="8" eb="9">
      <t>ショ</t>
    </rPh>
    <rPh sb="10" eb="11">
      <t>ウツ</t>
    </rPh>
    <phoneticPr fontId="5"/>
  </si>
  <si>
    <t>建設住宅性能評価による検査報告書の写し</t>
    <phoneticPr fontId="62"/>
  </si>
  <si>
    <t>長期使用構造等である旨の確認書の写し又は軽微変更該当証明書の写し</t>
  </si>
  <si>
    <t>建築物の名称</t>
    <rPh sb="0" eb="3">
      <t>ケンチクブツ</t>
    </rPh>
    <rPh sb="4" eb="6">
      <t>メイショウ</t>
    </rPh>
    <phoneticPr fontId="5"/>
  </si>
  <si>
    <t>敷地の地名地番</t>
    <rPh sb="0" eb="2">
      <t>シキチ</t>
    </rPh>
    <rPh sb="3" eb="5">
      <t>チメイ</t>
    </rPh>
    <rPh sb="5" eb="7">
      <t>チバン</t>
    </rPh>
    <phoneticPr fontId="5"/>
  </si>
  <si>
    <t>委任先</t>
    <rPh sb="0" eb="2">
      <t>イニン</t>
    </rPh>
    <rPh sb="2" eb="3">
      <t>サキ</t>
    </rPh>
    <phoneticPr fontId="5"/>
  </si>
  <si>
    <t>（氏　名）</t>
    <rPh sb="1" eb="2">
      <t>シ</t>
    </rPh>
    <rPh sb="3" eb="4">
      <t>ナ</t>
    </rPh>
    <phoneticPr fontId="5"/>
  </si>
  <si>
    <t>（会社名）</t>
    <rPh sb="1" eb="4">
      <t>カイシャメイ</t>
    </rPh>
    <phoneticPr fontId="5"/>
  </si>
  <si>
    <t>（住　所）</t>
    <rPh sb="1" eb="2">
      <t>ジュウ</t>
    </rPh>
    <rPh sb="3" eb="4">
      <t>ショ</t>
    </rPh>
    <phoneticPr fontId="5"/>
  </si>
  <si>
    <t>令和</t>
    <rPh sb="0" eb="2">
      <t>レイワ</t>
    </rPh>
    <phoneticPr fontId="5"/>
  </si>
  <si>
    <t>日</t>
    <rPh sb="0" eb="1">
      <t>ニチ</t>
    </rPh>
    <phoneticPr fontId="5"/>
  </si>
  <si>
    <t>住　所</t>
    <rPh sb="0" eb="1">
      <t>ジュウ</t>
    </rPh>
    <rPh sb="2" eb="3">
      <t>ショ</t>
    </rPh>
    <phoneticPr fontId="5"/>
  </si>
  <si>
    <t>氏　名</t>
    <rPh sb="0" eb="1">
      <t>シ</t>
    </rPh>
    <rPh sb="2" eb="3">
      <t>メイ</t>
    </rPh>
    <phoneticPr fontId="5"/>
  </si>
  <si>
    <t>設計性能評価構造提出日</t>
  </si>
  <si>
    <t>設計性能評価外注評価員</t>
  </si>
  <si>
    <t>設計性能評価外注費</t>
  </si>
  <si>
    <t>設計性能評価電子交付有無</t>
  </si>
  <si>
    <t>電子交付</t>
  </si>
  <si>
    <t>株式会社都市建築確認センター　御中</t>
    <rPh sb="0" eb="4">
      <t>カブ</t>
    </rPh>
    <rPh sb="4" eb="6">
      <t>トシ</t>
    </rPh>
    <rPh sb="6" eb="8">
      <t>ケンチク</t>
    </rPh>
    <rPh sb="8" eb="10">
      <t>カクニン</t>
    </rPh>
    <rPh sb="15" eb="17">
      <t>オンチュウ</t>
    </rPh>
    <phoneticPr fontId="5"/>
  </si>
  <si>
    <t>株式会社都市建築確認センター</t>
    <phoneticPr fontId="5"/>
  </si>
  <si>
    <t>Ver.20260701</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</si>
</sst>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 numFmtId="193" formatCode="#,##0.00_);[Red]\(#,##0.00\)"/>
  </numFmts>
  <fonts count="14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0"/>
      <name val="ＭＳ ゴシック"/>
      <family val="3"/>
      <charset val="128"/>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3">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7">
    <xf numFmtId="0" fontId="0" fillId="0" borderId="0"/>
    <xf numFmtId="0" fontId="7" fillId="0" borderId="0" applyNumberFormat="0" applyFill="0" applyBorder="0" applyAlignment="0" applyProtection="0">
      <alignment vertical="top"/>
      <protection locked="0"/>
    </xf>
    <xf numFmtId="0" fontId="4" fillId="0" borderId="0">
      <alignment vertical="center"/>
    </xf>
    <xf numFmtId="0" fontId="4" fillId="0" borderId="0">
      <alignment vertical="center"/>
    </xf>
    <xf numFmtId="0" fontId="4" fillId="0" borderId="0">
      <alignment vertical="center"/>
    </xf>
    <xf numFmtId="0" fontId="21" fillId="0" borderId="0">
      <alignment vertical="center"/>
    </xf>
    <xf numFmtId="38" fontId="4" fillId="0" borderId="0" applyFont="0" applyFill="0" applyBorder="0" applyAlignment="0" applyProtection="0"/>
    <xf numFmtId="0" fontId="3" fillId="0" borderId="0">
      <alignment vertical="center"/>
    </xf>
    <xf numFmtId="0" fontId="42" fillId="0" borderId="0" applyNumberFormat="0" applyFont="0" applyFill="0" applyBorder="0" applyAlignment="0" applyProtection="0">
      <alignment vertical="top"/>
      <protection locked="0"/>
    </xf>
    <xf numFmtId="0" fontId="20" fillId="0" borderId="0">
      <alignment vertical="center"/>
    </xf>
    <xf numFmtId="0" fontId="4" fillId="0" borderId="0">
      <alignment vertical="center"/>
    </xf>
    <xf numFmtId="0" fontId="4" fillId="0" borderId="0"/>
    <xf numFmtId="0" fontId="4" fillId="0" borderId="0" applyFill="0">
      <alignment vertical="center"/>
    </xf>
    <xf numFmtId="38" fontId="67" fillId="0" borderId="0" applyFont="0" applyFill="0" applyBorder="0" applyAlignment="0" applyProtection="0">
      <alignment vertical="center"/>
    </xf>
    <xf numFmtId="0" fontId="4" fillId="0" borderId="0" applyFill="0"/>
    <xf numFmtId="0" fontId="4" fillId="0" borderId="0"/>
    <xf numFmtId="0" fontId="4" fillId="0" borderId="0"/>
    <xf numFmtId="9" fontId="4" fillId="0" borderId="0" applyFont="0" applyFill="0" applyBorder="0" applyAlignment="0" applyProtection="0">
      <alignment vertical="center"/>
    </xf>
    <xf numFmtId="0" fontId="2" fillId="0" borderId="0">
      <alignment vertical="center"/>
    </xf>
    <xf numFmtId="0" fontId="4" fillId="0" borderId="0"/>
    <xf numFmtId="0" fontId="125" fillId="0" borderId="0" applyNumberFormat="0" applyFill="0" applyBorder="0" applyAlignment="0" applyProtection="0"/>
    <xf numFmtId="0" fontId="133" fillId="0" borderId="0"/>
    <xf numFmtId="0" fontId="135" fillId="0" borderId="0"/>
    <xf numFmtId="0" fontId="133" fillId="0" borderId="0"/>
    <xf numFmtId="0" fontId="133" fillId="0" borderId="0"/>
    <xf numFmtId="0" fontId="4" fillId="0" borderId="0"/>
    <xf numFmtId="0" fontId="21" fillId="0" borderId="0">
      <alignment vertical="center"/>
    </xf>
  </cellStyleXfs>
  <cellXfs count="3171">
    <xf numFmtId="0" fontId="0" fillId="0" borderId="0" xfId="0"/>
    <xf numFmtId="0" fontId="11" fillId="0" borderId="0" xfId="2" applyFont="1">
      <alignment vertical="center"/>
    </xf>
    <xf numFmtId="0" fontId="11" fillId="0" borderId="0" xfId="2" applyFont="1" applyAlignment="1">
      <alignment horizontal="center" vertical="center"/>
    </xf>
    <xf numFmtId="0" fontId="11" fillId="0" borderId="0" xfId="0" applyFont="1" applyAlignment="1">
      <alignment vertical="center"/>
    </xf>
    <xf numFmtId="49" fontId="11" fillId="0" borderId="0" xfId="0" applyNumberFormat="1"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0" fontId="12" fillId="0" borderId="0" xfId="3" applyFont="1">
      <alignment vertical="center"/>
    </xf>
    <xf numFmtId="0" fontId="12" fillId="0" borderId="0" xfId="0" applyFont="1" applyAlignment="1">
      <alignment vertical="center" shrinkToFit="1"/>
    </xf>
    <xf numFmtId="0" fontId="12" fillId="0" borderId="0" xfId="2" applyFont="1">
      <alignment vertical="center"/>
    </xf>
    <xf numFmtId="0" fontId="11" fillId="0" borderId="0" xfId="3" applyFont="1">
      <alignment vertical="center"/>
    </xf>
    <xf numFmtId="49" fontId="8" fillId="0" borderId="0" xfId="0" applyNumberFormat="1" applyFont="1" applyAlignment="1">
      <alignment vertical="center"/>
    </xf>
    <xf numFmtId="0" fontId="8" fillId="0" borderId="0" xfId="0" applyFont="1" applyAlignment="1">
      <alignment vertical="center"/>
    </xf>
    <xf numFmtId="0" fontId="22" fillId="0" borderId="0" xfId="5" applyFont="1">
      <alignment vertical="center"/>
    </xf>
    <xf numFmtId="0" fontId="23" fillId="0" borderId="0" xfId="4" applyFont="1">
      <alignment vertical="center"/>
    </xf>
    <xf numFmtId="0" fontId="24" fillId="0" borderId="0" xfId="5" applyFont="1">
      <alignment vertical="center"/>
    </xf>
    <xf numFmtId="0" fontId="3" fillId="0" borderId="0" xfId="7" applyAlignment="1">
      <alignment horizontal="left" vertical="top"/>
    </xf>
    <xf numFmtId="0" fontId="4" fillId="4" borderId="27" xfId="7" applyFont="1" applyFill="1" applyBorder="1" applyAlignment="1">
      <alignment horizontal="left" vertical="top"/>
    </xf>
    <xf numFmtId="0" fontId="4" fillId="4" borderId="21" xfId="7" applyFont="1" applyFill="1" applyBorder="1" applyAlignment="1">
      <alignment horizontal="left" vertical="top"/>
    </xf>
    <xf numFmtId="0" fontId="35" fillId="0" borderId="0" xfId="7" applyFont="1" applyAlignment="1">
      <alignment horizontal="left" vertical="top"/>
    </xf>
    <xf numFmtId="0" fontId="37" fillId="0" borderId="0" xfId="7" applyFont="1" applyAlignment="1">
      <alignment horizontal="left" vertical="center"/>
    </xf>
    <xf numFmtId="0" fontId="36" fillId="0" borderId="0" xfId="7" applyFont="1" applyAlignment="1"/>
    <xf numFmtId="0" fontId="18" fillId="4" borderId="17" xfId="7" applyFont="1" applyFill="1" applyBorder="1">
      <alignment vertical="center"/>
    </xf>
    <xf numFmtId="0" fontId="18" fillId="4" borderId="0" xfId="7" applyFont="1" applyFill="1">
      <alignment vertical="center"/>
    </xf>
    <xf numFmtId="0" fontId="43" fillId="0" borderId="0" xfId="7" applyFont="1" applyAlignment="1">
      <alignment horizontal="left" vertical="top"/>
    </xf>
    <xf numFmtId="0" fontId="35" fillId="5" borderId="0" xfId="7" applyFont="1" applyFill="1" applyAlignment="1">
      <alignment horizontal="left" vertical="top"/>
    </xf>
    <xf numFmtId="0" fontId="15" fillId="6" borderId="0" xfId="7" applyFont="1" applyFill="1" applyAlignment="1">
      <alignment horizontal="center" vertical="center" wrapText="1"/>
    </xf>
    <xf numFmtId="0" fontId="45" fillId="4" borderId="0" xfId="7" applyFont="1" applyFill="1">
      <alignment vertical="center"/>
    </xf>
    <xf numFmtId="0" fontId="4" fillId="4" borderId="0" xfId="7" applyFont="1" applyFill="1">
      <alignment vertical="center"/>
    </xf>
    <xf numFmtId="0" fontId="4" fillId="4" borderId="0" xfId="7" applyFont="1" applyFill="1" applyAlignment="1">
      <alignment vertical="center" wrapText="1"/>
    </xf>
    <xf numFmtId="0" fontId="4" fillId="4" borderId="18" xfId="7" applyFont="1" applyFill="1" applyBorder="1" applyAlignment="1">
      <alignment vertical="center" wrapText="1"/>
    </xf>
    <xf numFmtId="0" fontId="4" fillId="4" borderId="0" xfId="7" applyFont="1" applyFill="1" applyAlignment="1">
      <alignment horizontal="left" vertical="top" wrapText="1" indent="1"/>
    </xf>
    <xf numFmtId="0" fontId="4" fillId="4" borderId="18" xfId="7" applyFont="1" applyFill="1" applyBorder="1" applyAlignment="1">
      <alignment horizontal="left" vertical="top" wrapText="1" indent="1"/>
    </xf>
    <xf numFmtId="0" fontId="46" fillId="4" borderId="0" xfId="7" applyFont="1" applyFill="1" applyAlignment="1">
      <alignment vertical="center" wrapText="1"/>
    </xf>
    <xf numFmtId="0" fontId="46" fillId="4" borderId="18" xfId="7" applyFont="1" applyFill="1" applyBorder="1" applyAlignment="1">
      <alignment vertical="center" wrapText="1"/>
    </xf>
    <xf numFmtId="0" fontId="4" fillId="4" borderId="6" xfId="7" applyFont="1" applyFill="1" applyBorder="1" applyAlignment="1">
      <alignment horizontal="left" vertical="top" wrapText="1"/>
    </xf>
    <xf numFmtId="0" fontId="4" fillId="4" borderId="0" xfId="7" applyFont="1" applyFill="1" applyAlignment="1">
      <alignment horizontal="left" vertical="top" wrapText="1"/>
    </xf>
    <xf numFmtId="0" fontId="4" fillId="4" borderId="16" xfId="7" applyFont="1" applyFill="1" applyBorder="1" applyAlignment="1">
      <alignment horizontal="left" vertical="top" wrapText="1" indent="1"/>
    </xf>
    <xf numFmtId="0" fontId="47" fillId="0" borderId="0" xfId="7" applyFont="1" applyAlignment="1">
      <alignment horizontal="left" vertical="top"/>
    </xf>
    <xf numFmtId="0" fontId="4" fillId="4" borderId="15" xfId="7" applyFont="1" applyFill="1" applyBorder="1" applyAlignment="1">
      <alignment horizontal="left" vertical="top" wrapText="1"/>
    </xf>
    <xf numFmtId="0" fontId="4" fillId="4" borderId="11" xfId="7" applyFont="1" applyFill="1" applyBorder="1" applyAlignment="1">
      <alignment horizontal="left" vertical="top" wrapText="1"/>
    </xf>
    <xf numFmtId="0" fontId="4" fillId="4" borderId="12" xfId="7" applyFont="1" applyFill="1" applyBorder="1" applyAlignment="1">
      <alignment horizontal="left" vertical="top" wrapText="1" indent="1"/>
    </xf>
    <xf numFmtId="0" fontId="15" fillId="6" borderId="11" xfId="7" applyFont="1" applyFill="1" applyBorder="1" applyAlignment="1">
      <alignment horizontal="center" vertical="center" wrapText="1"/>
    </xf>
    <xf numFmtId="0" fontId="47" fillId="5" borderId="0" xfId="7" applyFont="1" applyFill="1" applyAlignment="1">
      <alignment horizontal="left" vertical="top"/>
    </xf>
    <xf numFmtId="0" fontId="48" fillId="0" borderId="0" xfId="7" applyFont="1" applyAlignment="1">
      <alignment horizontal="left" vertical="top"/>
    </xf>
    <xf numFmtId="0" fontId="4" fillId="4" borderId="8" xfId="7" applyFont="1" applyFill="1" applyBorder="1" applyAlignment="1">
      <alignment horizontal="center" vertical="center"/>
    </xf>
    <xf numFmtId="0" fontId="45" fillId="4" borderId="8" xfId="7" applyFont="1" applyFill="1" applyBorder="1">
      <alignment vertical="center"/>
    </xf>
    <xf numFmtId="0" fontId="4" fillId="4" borderId="8" xfId="7" applyFont="1" applyFill="1" applyBorder="1" applyAlignment="1">
      <alignment vertical="center" wrapText="1"/>
    </xf>
    <xf numFmtId="0" fontId="4" fillId="4" borderId="9" xfId="7" applyFont="1" applyFill="1" applyBorder="1" applyAlignment="1">
      <alignment vertical="center" wrapText="1"/>
    </xf>
    <xf numFmtId="0" fontId="4" fillId="4" borderId="7" xfId="7" applyFont="1" applyFill="1" applyBorder="1" applyAlignment="1">
      <alignment horizontal="center" vertical="center" wrapText="1"/>
    </xf>
    <xf numFmtId="0" fontId="4" fillId="4" borderId="39" xfId="7" applyFont="1" applyFill="1" applyBorder="1" applyAlignment="1">
      <alignment vertical="center" wrapText="1"/>
    </xf>
    <xf numFmtId="0" fontId="4" fillId="4" borderId="31" xfId="7" applyFont="1" applyFill="1" applyBorder="1" applyAlignment="1">
      <alignment horizontal="center" vertical="center" wrapText="1"/>
    </xf>
    <xf numFmtId="0" fontId="45" fillId="4" borderId="32" xfId="7" applyFont="1" applyFill="1" applyBorder="1">
      <alignment vertical="center"/>
    </xf>
    <xf numFmtId="0" fontId="4" fillId="4" borderId="32" xfId="7" applyFont="1" applyFill="1" applyBorder="1" applyAlignment="1">
      <alignment vertical="center" wrapText="1"/>
    </xf>
    <xf numFmtId="0" fontId="4" fillId="4" borderId="42" xfId="7" applyFont="1" applyFill="1" applyBorder="1" applyAlignment="1">
      <alignment vertical="center" wrapText="1"/>
    </xf>
    <xf numFmtId="0" fontId="31" fillId="4" borderId="0" xfId="4" applyFont="1" applyFill="1">
      <alignment vertical="center"/>
    </xf>
    <xf numFmtId="0" fontId="20" fillId="4" borderId="0" xfId="4" applyFont="1" applyFill="1">
      <alignment vertical="center"/>
    </xf>
    <xf numFmtId="0" fontId="22" fillId="4" borderId="0" xfId="5" applyFont="1" applyFill="1">
      <alignment vertical="center"/>
    </xf>
    <xf numFmtId="0" fontId="23" fillId="4" borderId="3" xfId="4" applyFont="1" applyFill="1" applyBorder="1">
      <alignment vertical="center"/>
    </xf>
    <xf numFmtId="0" fontId="23" fillId="4" borderId="4" xfId="4" applyFont="1" applyFill="1" applyBorder="1">
      <alignment vertical="center"/>
    </xf>
    <xf numFmtId="0" fontId="24" fillId="4" borderId="4" xfId="5" applyFont="1" applyFill="1" applyBorder="1">
      <alignment vertical="center"/>
    </xf>
    <xf numFmtId="0" fontId="24" fillId="4" borderId="5" xfId="5" applyFont="1" applyFill="1" applyBorder="1">
      <alignment vertical="center"/>
    </xf>
    <xf numFmtId="0" fontId="23" fillId="4" borderId="6" xfId="4" applyFont="1" applyFill="1" applyBorder="1">
      <alignment vertical="center"/>
    </xf>
    <xf numFmtId="0" fontId="23" fillId="4" borderId="0" xfId="4" applyFont="1" applyFill="1">
      <alignment vertical="center"/>
    </xf>
    <xf numFmtId="0" fontId="23" fillId="4" borderId="31" xfId="4" applyFont="1" applyFill="1" applyBorder="1">
      <alignment vertical="center"/>
    </xf>
    <xf numFmtId="0" fontId="23" fillId="4" borderId="32" xfId="4" applyFont="1" applyFill="1" applyBorder="1">
      <alignment vertical="center"/>
    </xf>
    <xf numFmtId="0" fontId="24" fillId="4" borderId="32" xfId="5" applyFont="1" applyFill="1" applyBorder="1">
      <alignment vertical="center"/>
    </xf>
    <xf numFmtId="0" fontId="23" fillId="4" borderId="7" xfId="4" applyFont="1" applyFill="1" applyBorder="1">
      <alignment vertical="center"/>
    </xf>
    <xf numFmtId="0" fontId="24" fillId="4" borderId="8" xfId="5" applyFont="1" applyFill="1" applyBorder="1">
      <alignment vertical="center"/>
    </xf>
    <xf numFmtId="0" fontId="26" fillId="4" borderId="8" xfId="5" applyFont="1" applyFill="1" applyBorder="1" applyAlignment="1" applyProtection="1">
      <alignment vertical="center" shrinkToFit="1"/>
      <protection locked="0"/>
    </xf>
    <xf numFmtId="0" fontId="26" fillId="4" borderId="9" xfId="5" applyFont="1" applyFill="1" applyBorder="1" applyAlignment="1" applyProtection="1">
      <alignment vertical="center" shrinkToFit="1"/>
      <protection locked="0"/>
    </xf>
    <xf numFmtId="0" fontId="24" fillId="4" borderId="0" xfId="5" applyFont="1" applyFill="1">
      <alignment vertical="center"/>
    </xf>
    <xf numFmtId="0" fontId="23" fillId="4" borderId="27" xfId="4" applyFont="1" applyFill="1" applyBorder="1">
      <alignment vertical="center"/>
    </xf>
    <xf numFmtId="0" fontId="23" fillId="4" borderId="21" xfId="4" applyFont="1" applyFill="1" applyBorder="1">
      <alignment vertical="center"/>
    </xf>
    <xf numFmtId="0" fontId="24" fillId="4" borderId="21" xfId="5" applyFont="1" applyFill="1" applyBorder="1">
      <alignment vertical="center"/>
    </xf>
    <xf numFmtId="0" fontId="24" fillId="4" borderId="23" xfId="5" applyFont="1" applyFill="1" applyBorder="1">
      <alignment vertical="center"/>
    </xf>
    <xf numFmtId="0" fontId="27" fillId="4" borderId="27" xfId="4" applyFont="1" applyFill="1" applyBorder="1">
      <alignment vertical="center"/>
    </xf>
    <xf numFmtId="0" fontId="24" fillId="4" borderId="110" xfId="5" applyFont="1" applyFill="1" applyBorder="1">
      <alignment vertical="center"/>
    </xf>
    <xf numFmtId="0" fontId="23" fillId="4" borderId="17" xfId="4" applyFont="1" applyFill="1" applyBorder="1">
      <alignment vertical="center"/>
    </xf>
    <xf numFmtId="0" fontId="23" fillId="4" borderId="29" xfId="4" applyFont="1" applyFill="1" applyBorder="1">
      <alignment vertical="center"/>
    </xf>
    <xf numFmtId="0" fontId="23" fillId="4" borderId="30" xfId="4" applyFont="1" applyFill="1" applyBorder="1">
      <alignment vertical="center"/>
    </xf>
    <xf numFmtId="0" fontId="23" fillId="4" borderId="28" xfId="4" applyFont="1" applyFill="1" applyBorder="1">
      <alignment vertical="center"/>
    </xf>
    <xf numFmtId="0" fontId="23" fillId="4" borderId="10" xfId="4" applyFont="1" applyFill="1" applyBorder="1">
      <alignment vertical="center"/>
    </xf>
    <xf numFmtId="0" fontId="23" fillId="4" borderId="113" xfId="4" applyFont="1" applyFill="1" applyBorder="1">
      <alignment vertical="center"/>
    </xf>
    <xf numFmtId="0" fontId="23" fillId="4" borderId="15" xfId="4" applyFont="1" applyFill="1" applyBorder="1">
      <alignment vertical="center"/>
    </xf>
    <xf numFmtId="0" fontId="23" fillId="4" borderId="11" xfId="4" applyFont="1" applyFill="1" applyBorder="1">
      <alignment vertical="center"/>
    </xf>
    <xf numFmtId="0" fontId="25" fillId="4" borderId="27" xfId="4" applyFont="1" applyFill="1" applyBorder="1">
      <alignment vertical="center"/>
    </xf>
    <xf numFmtId="0" fontId="52" fillId="0" borderId="0" xfId="0" applyFont="1" applyAlignment="1">
      <alignment vertical="center"/>
    </xf>
    <xf numFmtId="0" fontId="53" fillId="0" borderId="0" xfId="0" applyFont="1" applyAlignment="1">
      <alignment vertical="center"/>
    </xf>
    <xf numFmtId="0" fontId="52" fillId="0" borderId="0" xfId="0" quotePrefix="1" applyFont="1" applyAlignment="1">
      <alignment vertical="center"/>
    </xf>
    <xf numFmtId="0" fontId="55" fillId="0" borderId="0" xfId="0" applyFont="1" applyAlignment="1">
      <alignment vertical="center"/>
    </xf>
    <xf numFmtId="0" fontId="53" fillId="0" borderId="0" xfId="3" applyFont="1">
      <alignment vertical="center"/>
    </xf>
    <xf numFmtId="0" fontId="56" fillId="0" borderId="0" xfId="0" applyFont="1" applyAlignment="1">
      <alignment vertical="center"/>
    </xf>
    <xf numFmtId="0" fontId="55" fillId="0" borderId="0" xfId="0" quotePrefix="1" applyFont="1" applyAlignment="1">
      <alignment vertical="center"/>
    </xf>
    <xf numFmtId="0" fontId="20" fillId="0" borderId="0" xfId="9">
      <alignment vertical="center"/>
    </xf>
    <xf numFmtId="0" fontId="32" fillId="0" borderId="0" xfId="9" applyFont="1">
      <alignment vertical="center"/>
    </xf>
    <xf numFmtId="0" fontId="45" fillId="0" borderId="0" xfId="9" applyFont="1">
      <alignment vertical="center"/>
    </xf>
    <xf numFmtId="0" fontId="31" fillId="0" borderId="0" xfId="9" applyFont="1">
      <alignment vertical="center"/>
    </xf>
    <xf numFmtId="0" fontId="30" fillId="0" borderId="0" xfId="9" applyFont="1">
      <alignment vertical="center"/>
    </xf>
    <xf numFmtId="0" fontId="61" fillId="0" borderId="0" xfId="9" applyFont="1">
      <alignment vertical="center"/>
    </xf>
    <xf numFmtId="0" fontId="63" fillId="0" borderId="0" xfId="5" applyFont="1">
      <alignment vertical="center"/>
    </xf>
    <xf numFmtId="0" fontId="30" fillId="0" borderId="0" xfId="5" applyFont="1">
      <alignment vertical="center"/>
    </xf>
    <xf numFmtId="0" fontId="4" fillId="0" borderId="0" xfId="5" applyFont="1" applyAlignment="1"/>
    <xf numFmtId="0" fontId="4" fillId="0" borderId="0" xfId="5" applyFont="1" applyAlignment="1">
      <alignment horizontal="center"/>
    </xf>
    <xf numFmtId="0" fontId="4" fillId="0" borderId="0" xfId="5" applyFont="1" applyAlignment="1">
      <alignment horizontal="right" vertical="top"/>
    </xf>
    <xf numFmtId="0" fontId="20" fillId="0" borderId="0" xfId="5" applyFont="1">
      <alignment vertical="center"/>
    </xf>
    <xf numFmtId="0" fontId="64" fillId="0" borderId="0" xfId="5" applyFont="1">
      <alignment vertical="center"/>
    </xf>
    <xf numFmtId="0" fontId="18" fillId="0" borderId="27" xfId="5" applyFont="1" applyBorder="1">
      <alignment vertical="center"/>
    </xf>
    <xf numFmtId="0" fontId="18" fillId="0" borderId="38" xfId="5" applyFont="1" applyBorder="1" applyAlignment="1">
      <alignment horizontal="center" vertical="center"/>
    </xf>
    <xf numFmtId="0" fontId="65" fillId="0" borderId="23" xfId="5" applyFont="1" applyBorder="1" applyAlignment="1">
      <alignment horizontal="center" vertical="center"/>
    </xf>
    <xf numFmtId="0" fontId="18" fillId="0" borderId="14" xfId="5" applyFont="1" applyBorder="1">
      <alignment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105" xfId="5" applyFont="1" applyBorder="1" applyAlignment="1">
      <alignment horizontal="center" vertical="center"/>
    </xf>
    <xf numFmtId="0" fontId="18" fillId="0" borderId="21" xfId="5" applyFont="1" applyBorder="1" applyAlignment="1">
      <alignment horizontal="left" vertical="center"/>
    </xf>
    <xf numFmtId="0" fontId="18" fillId="0" borderId="21" xfId="5" applyFont="1" applyBorder="1" applyAlignment="1">
      <alignment horizontal="center" vertical="center"/>
    </xf>
    <xf numFmtId="0" fontId="18" fillId="0" borderId="22" xfId="5" applyFont="1" applyBorder="1" applyAlignment="1">
      <alignment horizontal="center" vertical="center"/>
    </xf>
    <xf numFmtId="0" fontId="18" fillId="0" borderId="38" xfId="5" applyFont="1" applyBorder="1">
      <alignment vertical="center"/>
    </xf>
    <xf numFmtId="0" fontId="67" fillId="2" borderId="0" xfId="5" applyFont="1" applyFill="1" applyAlignment="1" applyProtection="1">
      <alignment horizontal="center" vertical="center"/>
      <protection locked="0"/>
    </xf>
    <xf numFmtId="0" fontId="18" fillId="0" borderId="21" xfId="5" applyFont="1" applyBorder="1">
      <alignment vertical="center"/>
    </xf>
    <xf numFmtId="0" fontId="18" fillId="0" borderId="21" xfId="5" applyFont="1" applyBorder="1" applyAlignment="1">
      <alignment horizontal="right" vertical="center"/>
    </xf>
    <xf numFmtId="0" fontId="67" fillId="2" borderId="6" xfId="5" applyFont="1" applyFill="1" applyBorder="1" applyAlignment="1" applyProtection="1">
      <alignment horizontal="center" vertical="center"/>
      <protection locked="0"/>
    </xf>
    <xf numFmtId="0" fontId="65" fillId="0" borderId="22" xfId="5" applyFont="1" applyBorder="1" applyAlignment="1">
      <alignment horizontal="center"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0" borderId="0" xfId="5" applyFont="1" applyAlignment="1">
      <alignment horizontal="left" vertical="center"/>
    </xf>
    <xf numFmtId="0" fontId="18" fillId="0" borderId="16" xfId="5" applyFont="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0" borderId="0" xfId="5" applyFont="1">
      <alignment vertical="center"/>
    </xf>
    <xf numFmtId="0" fontId="35" fillId="0" borderId="0" xfId="5" applyFont="1">
      <alignment vertical="center"/>
    </xf>
    <xf numFmtId="0" fontId="18" fillId="0" borderId="0" xfId="5" applyFont="1" applyAlignment="1">
      <alignment horizontal="right" vertical="center"/>
    </xf>
    <xf numFmtId="0" fontId="18" fillId="0" borderId="16" xfId="5" applyFont="1" applyBorder="1">
      <alignment vertical="center"/>
    </xf>
    <xf numFmtId="0" fontId="63" fillId="0" borderId="6" xfId="5" applyFont="1" applyBorder="1">
      <alignment vertical="center"/>
    </xf>
    <xf numFmtId="0" fontId="63" fillId="0" borderId="18" xfId="5" applyFont="1" applyBorder="1">
      <alignment vertical="center"/>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35" fillId="7" borderId="7" xfId="5" applyFont="1" applyFill="1" applyBorder="1" applyAlignment="1">
      <alignment vertical="top" wrapText="1"/>
    </xf>
    <xf numFmtId="0" fontId="35" fillId="7" borderId="8" xfId="5" applyFont="1" applyFill="1" applyBorder="1" applyAlignment="1">
      <alignment vertical="top" wrapText="1"/>
    </xf>
    <xf numFmtId="0" fontId="35" fillId="7" borderId="9" xfId="5" applyFont="1" applyFill="1" applyBorder="1" applyAlignment="1">
      <alignment vertical="top" wrapText="1"/>
    </xf>
    <xf numFmtId="0" fontId="18" fillId="0" borderId="8" xfId="5" applyFont="1" applyBorder="1">
      <alignment vertical="center"/>
    </xf>
    <xf numFmtId="0" fontId="18" fillId="0" borderId="8" xfId="5" applyFont="1" applyBorder="1" applyAlignment="1">
      <alignment horizontal="center" vertical="center"/>
    </xf>
    <xf numFmtId="0" fontId="18" fillId="0" borderId="9" xfId="5" applyFont="1" applyBorder="1" applyAlignment="1">
      <alignment horizontal="center" vertical="center"/>
    </xf>
    <xf numFmtId="0" fontId="18" fillId="3" borderId="0" xfId="5" applyFont="1" applyFill="1" applyAlignment="1" applyProtection="1">
      <alignment vertical="center" shrinkToFit="1"/>
      <protection locked="0"/>
    </xf>
    <xf numFmtId="0" fontId="23" fillId="0" borderId="0" xfId="5" applyFont="1">
      <alignment vertical="center"/>
    </xf>
    <xf numFmtId="0" fontId="18" fillId="0" borderId="9" xfId="5" applyFont="1" applyBorder="1">
      <alignment vertical="center"/>
    </xf>
    <xf numFmtId="0" fontId="67" fillId="2" borderId="3" xfId="5" applyFont="1" applyFill="1" applyBorder="1" applyAlignment="1" applyProtection="1">
      <alignment horizontal="center" vertical="center"/>
      <protection locked="0"/>
    </xf>
    <xf numFmtId="0" fontId="69" fillId="0" borderId="16" xfId="5" applyFont="1" applyBorder="1" applyAlignment="1">
      <alignment horizontal="right" vertical="center"/>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6" xfId="5" applyFont="1" applyBorder="1">
      <alignment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7" borderId="6" xfId="5" applyFont="1" applyFill="1" applyBorder="1" applyAlignment="1">
      <alignment vertical="top" wrapText="1"/>
    </xf>
    <xf numFmtId="0" fontId="35" fillId="7" borderId="0" xfId="5" applyFont="1" applyFill="1" applyAlignment="1">
      <alignment vertical="top" wrapText="1"/>
    </xf>
    <xf numFmtId="0" fontId="35" fillId="7" borderId="16" xfId="5" applyFont="1" applyFill="1" applyBorder="1" applyAlignment="1">
      <alignment vertical="top" wrapText="1"/>
    </xf>
    <xf numFmtId="0" fontId="63" fillId="0" borderId="16" xfId="5" applyFont="1" applyBorder="1">
      <alignment vertical="center"/>
    </xf>
    <xf numFmtId="0" fontId="67" fillId="2" borderId="7" xfId="5" applyFont="1" applyFill="1" applyBorder="1" applyAlignment="1" applyProtection="1">
      <alignment horizontal="center" vertical="center"/>
      <protection locked="0"/>
    </xf>
    <xf numFmtId="0" fontId="23" fillId="0" borderId="9" xfId="5" applyFont="1" applyBorder="1">
      <alignment vertical="center"/>
    </xf>
    <xf numFmtId="0" fontId="65" fillId="0" borderId="9" xfId="5" applyFont="1" applyBorder="1" applyAlignment="1">
      <alignment horizontal="right" vertical="center"/>
    </xf>
    <xf numFmtId="0" fontId="63" fillId="0" borderId="7" xfId="5" applyFont="1" applyBorder="1">
      <alignment vertical="center"/>
    </xf>
    <xf numFmtId="0" fontId="18" fillId="0" borderId="5" xfId="5" applyFont="1" applyBorder="1" applyAlignment="1">
      <alignment horizontal="center"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18" fillId="7" borderId="6" xfId="5" applyFont="1" applyFill="1" applyBorder="1">
      <alignment vertical="center"/>
    </xf>
    <xf numFmtId="0" fontId="18" fillId="7" borderId="0" xfId="5" applyFont="1" applyFill="1">
      <alignment vertical="center"/>
    </xf>
    <xf numFmtId="0" fontId="68" fillId="0" borderId="6" xfId="5" applyFont="1" applyBorder="1">
      <alignment vertical="center"/>
    </xf>
    <xf numFmtId="0" fontId="18" fillId="7" borderId="6" xfId="5" applyFont="1" applyFill="1" applyBorder="1" applyAlignment="1">
      <alignment horizontal="left" vertical="center"/>
    </xf>
    <xf numFmtId="0" fontId="18" fillId="7" borderId="7" xfId="5" applyFont="1" applyFill="1" applyBorder="1">
      <alignment vertical="center"/>
    </xf>
    <xf numFmtId="0" fontId="18" fillId="7" borderId="8" xfId="5" applyFont="1" applyFill="1" applyBorder="1">
      <alignment vertical="center"/>
    </xf>
    <xf numFmtId="0" fontId="18" fillId="7" borderId="9" xfId="5" applyFont="1" applyFill="1" applyBorder="1">
      <alignment vertical="center"/>
    </xf>
    <xf numFmtId="0" fontId="18" fillId="0" borderId="7" xfId="5" applyFont="1" applyBorder="1" applyAlignment="1">
      <alignment horizontal="center" vertical="center"/>
    </xf>
    <xf numFmtId="0" fontId="70" fillId="0" borderId="8" xfId="5" applyFont="1" applyBorder="1" applyAlignment="1" applyProtection="1">
      <alignment horizontal="center" vertical="center"/>
      <protection locked="0"/>
    </xf>
    <xf numFmtId="0" fontId="70" fillId="0" borderId="0" xfId="5" applyFont="1" applyProtection="1">
      <alignment vertical="center"/>
      <protection locked="0"/>
    </xf>
    <xf numFmtId="0" fontId="18" fillId="0" borderId="7" xfId="5" applyFont="1" applyBorder="1" applyAlignment="1"/>
    <xf numFmtId="0" fontId="18" fillId="0" borderId="8" xfId="5" applyFont="1" applyBorder="1" applyAlignment="1"/>
    <xf numFmtId="0" fontId="18" fillId="0" borderId="7" xfId="5" applyFont="1" applyBorder="1" applyAlignment="1">
      <alignment horizontal="left" vertical="center"/>
    </xf>
    <xf numFmtId="0" fontId="18" fillId="0" borderId="9" xfId="5" applyFont="1" applyBorder="1" applyAlignment="1">
      <alignment horizontal="left" vertical="center"/>
    </xf>
    <xf numFmtId="0" fontId="20" fillId="7" borderId="7" xfId="5" applyFont="1" applyFill="1" applyBorder="1">
      <alignment vertical="center"/>
    </xf>
    <xf numFmtId="0" fontId="20" fillId="7" borderId="8" xfId="5" applyFont="1" applyFill="1" applyBorder="1">
      <alignment vertical="center"/>
    </xf>
    <xf numFmtId="0" fontId="18" fillId="0" borderId="8" xfId="5" applyFont="1" applyBorder="1" applyAlignment="1">
      <alignment horizontal="left" vertical="center"/>
    </xf>
    <xf numFmtId="0" fontId="70" fillId="0" borderId="8" xfId="5" applyFont="1" applyBorder="1" applyProtection="1">
      <alignment vertical="center"/>
      <protection locked="0"/>
    </xf>
    <xf numFmtId="0" fontId="71" fillId="0" borderId="8" xfId="5" applyFont="1" applyBorder="1" applyProtection="1">
      <alignment vertical="center"/>
      <protection locked="0"/>
    </xf>
    <xf numFmtId="0" fontId="63" fillId="0" borderId="8" xfId="5" applyFont="1" applyBorder="1">
      <alignment vertical="center"/>
    </xf>
    <xf numFmtId="0" fontId="63" fillId="0" borderId="9" xfId="5" applyFont="1" applyBorder="1">
      <alignment vertical="center"/>
    </xf>
    <xf numFmtId="0" fontId="63" fillId="0" borderId="39" xfId="5" applyFont="1" applyBorder="1">
      <alignment vertical="center"/>
    </xf>
    <xf numFmtId="0" fontId="63" fillId="0" borderId="17" xfId="5" applyFont="1" applyBorder="1">
      <alignment vertical="center"/>
    </xf>
    <xf numFmtId="0" fontId="68" fillId="0" borderId="3" xfId="5" applyFont="1" applyBorder="1">
      <alignment vertical="center"/>
    </xf>
    <xf numFmtId="0" fontId="68" fillId="0" borderId="4" xfId="5" applyFont="1" applyBorder="1">
      <alignment vertical="center"/>
    </xf>
    <xf numFmtId="0" fontId="63" fillId="0" borderId="4" xfId="5" applyFont="1" applyBorder="1">
      <alignment vertical="center"/>
    </xf>
    <xf numFmtId="0" fontId="63" fillId="0" borderId="5" xfId="5" applyFont="1" applyBorder="1">
      <alignmen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6" xfId="5" applyFont="1" applyBorder="1" applyAlignment="1">
      <alignment horizontal="left" vertical="center"/>
    </xf>
    <xf numFmtId="0" fontId="68" fillId="0" borderId="0" xfId="5" applyFont="1" applyAlignment="1">
      <alignment horizontal="left" vertical="center"/>
    </xf>
    <xf numFmtId="0" fontId="68" fillId="0" borderId="16" xfId="5" applyFont="1" applyBorder="1" applyAlignment="1">
      <alignment horizontal="left" vertical="center"/>
    </xf>
    <xf numFmtId="0" fontId="68" fillId="0" borderId="0" xfId="5" applyFont="1">
      <alignment vertical="center"/>
    </xf>
    <xf numFmtId="0" fontId="56" fillId="0" borderId="0" xfId="5" applyFont="1">
      <alignment vertical="center"/>
    </xf>
    <xf numFmtId="0" fontId="68" fillId="0" borderId="0" xfId="5" applyFont="1" applyAlignment="1" applyProtection="1">
      <alignment horizontal="center" vertical="center" shrinkToFit="1"/>
      <protection locked="0"/>
    </xf>
    <xf numFmtId="0" fontId="63" fillId="0" borderId="0" xfId="5" applyFont="1" applyAlignment="1">
      <alignment horizontal="left" vertical="center"/>
    </xf>
    <xf numFmtId="0" fontId="68" fillId="0" borderId="8" xfId="5" applyFont="1" applyBorder="1" applyAlignment="1" applyProtection="1">
      <alignment vertical="center" shrinkToFit="1"/>
      <protection locked="0"/>
    </xf>
    <xf numFmtId="0" fontId="68" fillId="0" borderId="8" xfId="5" applyFont="1" applyBorder="1">
      <alignment vertical="center"/>
    </xf>
    <xf numFmtId="0" fontId="18" fillId="0" borderId="3" xfId="5" applyFont="1" applyBorder="1" applyAlignment="1">
      <alignment horizontal="left" vertical="center"/>
    </xf>
    <xf numFmtId="0" fontId="35" fillId="0" borderId="6" xfId="5" applyFont="1" applyBorder="1" applyAlignment="1">
      <alignment vertical="top" wrapText="1"/>
    </xf>
    <xf numFmtId="0" fontId="35" fillId="0" borderId="0" xfId="5" applyFont="1" applyAlignment="1">
      <alignment vertical="top" wrapText="1"/>
    </xf>
    <xf numFmtId="0" fontId="35" fillId="0" borderId="16" xfId="5" applyFont="1" applyBorder="1" applyAlignment="1">
      <alignment vertical="top" wrapText="1"/>
    </xf>
    <xf numFmtId="0" fontId="18" fillId="0" borderId="4" xfId="5" applyFont="1" applyBorder="1" applyAlignment="1">
      <alignment horizontal="center" vertical="center"/>
    </xf>
    <xf numFmtId="0" fontId="56" fillId="0" borderId="4" xfId="5" applyFont="1" applyBorder="1">
      <alignment vertical="center"/>
    </xf>
    <xf numFmtId="0" fontId="68" fillId="0" borderId="4" xfId="5" applyFont="1" applyBorder="1" applyAlignment="1">
      <alignment horizontal="center" vertical="center"/>
    </xf>
    <xf numFmtId="0" fontId="70" fillId="0" borderId="4" xfId="5" applyFont="1" applyBorder="1" applyAlignment="1" applyProtection="1">
      <alignment horizontal="center" vertical="center"/>
      <protection locked="0"/>
    </xf>
    <xf numFmtId="0" fontId="18" fillId="0" borderId="6" xfId="5" applyFont="1" applyBorder="1" applyAlignment="1">
      <alignment vertical="top"/>
    </xf>
    <xf numFmtId="0" fontId="18" fillId="0" borderId="0" xfId="5" applyFont="1" applyAlignment="1">
      <alignment vertical="top"/>
    </xf>
    <xf numFmtId="0" fontId="18" fillId="0" borderId="16" xfId="5" applyFont="1" applyBorder="1" applyAlignment="1">
      <alignment vertical="top"/>
    </xf>
    <xf numFmtId="0" fontId="68" fillId="0" borderId="16" xfId="5" applyFont="1" applyBorder="1">
      <alignment vertical="center"/>
    </xf>
    <xf numFmtId="0" fontId="72" fillId="0" borderId="0" xfId="5" applyFont="1" applyAlignment="1" applyProtection="1">
      <alignment horizontal="center" vertical="center"/>
      <protection locked="0"/>
    </xf>
    <xf numFmtId="49" fontId="18" fillId="0" borderId="3" xfId="5" applyNumberFormat="1" applyFont="1" applyBorder="1">
      <alignment vertical="center"/>
    </xf>
    <xf numFmtId="0" fontId="71" fillId="0" borderId="0" xfId="5" applyFont="1" applyProtection="1">
      <alignment vertical="center"/>
      <protection locked="0"/>
    </xf>
    <xf numFmtId="0" fontId="18" fillId="0" borderId="7" xfId="5" applyFont="1" applyBorder="1" applyAlignment="1">
      <alignment vertical="top"/>
    </xf>
    <xf numFmtId="0" fontId="18" fillId="0" borderId="8" xfId="5" applyFont="1" applyBorder="1" applyAlignment="1">
      <alignment vertical="top"/>
    </xf>
    <xf numFmtId="0" fontId="18" fillId="0" borderId="9" xfId="5" applyFont="1" applyBorder="1" applyAlignment="1">
      <alignment vertical="top"/>
    </xf>
    <xf numFmtId="0" fontId="18" fillId="0" borderId="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vertical="top"/>
    </xf>
    <xf numFmtId="0" fontId="72" fillId="0" borderId="4" xfId="5" applyFont="1" applyBorder="1" applyProtection="1">
      <alignment vertical="center"/>
      <protection locked="0"/>
    </xf>
    <xf numFmtId="0" fontId="18" fillId="0" borderId="4" xfId="5" applyFont="1" applyBorder="1">
      <alignment vertical="center"/>
    </xf>
    <xf numFmtId="0" fontId="18" fillId="0" borderId="5" xfId="5" applyFont="1" applyBorder="1">
      <alignment vertical="center"/>
    </xf>
    <xf numFmtId="0" fontId="63" fillId="0" borderId="3" xfId="5" applyFont="1" applyBorder="1">
      <alignment vertical="center"/>
    </xf>
    <xf numFmtId="0" fontId="63" fillId="0" borderId="40" xfId="5" applyFont="1" applyBorder="1">
      <alignment vertical="center"/>
    </xf>
    <xf numFmtId="49" fontId="18" fillId="0" borderId="6" xfId="5" applyNumberFormat="1" applyFont="1" applyBorder="1">
      <alignment vertical="center"/>
    </xf>
    <xf numFmtId="0" fontId="68" fillId="0" borderId="7" xfId="5" applyFont="1" applyBorder="1" applyAlignment="1">
      <alignment horizontal="center" vertical="center"/>
    </xf>
    <xf numFmtId="0" fontId="68" fillId="0" borderId="8" xfId="5" applyFont="1" applyBorder="1" applyAlignment="1">
      <alignment horizontal="center" vertical="center"/>
    </xf>
    <xf numFmtId="0" fontId="68" fillId="0" borderId="9" xfId="5" applyFont="1" applyBorder="1" applyAlignment="1">
      <alignment horizontal="center" vertical="center"/>
    </xf>
    <xf numFmtId="0" fontId="68" fillId="0" borderId="0" xfId="5" applyFont="1" applyAlignment="1">
      <alignment horizontal="right" vertical="center"/>
    </xf>
    <xf numFmtId="0" fontId="18" fillId="0" borderId="15" xfId="5" applyFont="1" applyBorder="1">
      <alignment vertical="center"/>
    </xf>
    <xf numFmtId="0" fontId="18" fillId="0" borderId="11" xfId="5" applyFont="1" applyBorder="1">
      <alignment vertical="center"/>
    </xf>
    <xf numFmtId="0" fontId="18" fillId="0" borderId="11" xfId="5" applyFont="1" applyBorder="1" applyAlignment="1"/>
    <xf numFmtId="0" fontId="18" fillId="0" borderId="12" xfId="5" applyFont="1" applyBorder="1" applyAlignment="1"/>
    <xf numFmtId="0" fontId="18" fillId="0" borderId="15" xfId="5" applyFont="1" applyBorder="1" applyAlignment="1"/>
    <xf numFmtId="0" fontId="63" fillId="0" borderId="15" xfId="5" applyFont="1" applyBorder="1">
      <alignment vertical="center"/>
    </xf>
    <xf numFmtId="0" fontId="63" fillId="0" borderId="11" xfId="5" applyFont="1" applyBorder="1">
      <alignment vertical="center"/>
    </xf>
    <xf numFmtId="0" fontId="63" fillId="0" borderId="12" xfId="5" applyFont="1" applyBorder="1">
      <alignment vertical="center"/>
    </xf>
    <xf numFmtId="0" fontId="56" fillId="0" borderId="11" xfId="5" applyFont="1" applyBorder="1">
      <alignment vertical="center"/>
    </xf>
    <xf numFmtId="0" fontId="68" fillId="0" borderId="11" xfId="5" applyFont="1" applyBorder="1">
      <alignment vertical="center"/>
    </xf>
    <xf numFmtId="0" fontId="63" fillId="0" borderId="13" xfId="5" applyFont="1" applyBorder="1">
      <alignment vertical="center"/>
    </xf>
    <xf numFmtId="0" fontId="34" fillId="0" borderId="0" xfId="5" applyFont="1" applyAlignment="1"/>
    <xf numFmtId="0" fontId="18" fillId="0" borderId="0" xfId="5" applyFont="1" applyAlignment="1"/>
    <xf numFmtId="0" fontId="18" fillId="0" borderId="0" xfId="5" applyFont="1" applyAlignment="1">
      <alignment horizontal="center"/>
    </xf>
    <xf numFmtId="49" fontId="20" fillId="0" borderId="0" xfId="10" applyNumberFormat="1" applyFont="1">
      <alignment vertical="center"/>
    </xf>
    <xf numFmtId="0" fontId="20" fillId="0" borderId="0" xfId="5" applyFont="1" applyAlignment="1">
      <alignment horizontal="right" vertical="top"/>
    </xf>
    <xf numFmtId="49" fontId="20" fillId="0" borderId="27" xfId="10" applyNumberFormat="1" applyFont="1" applyBorder="1">
      <alignment vertical="center"/>
    </xf>
    <xf numFmtId="49" fontId="20" fillId="0" borderId="22" xfId="10" applyNumberFormat="1" applyFont="1" applyBorder="1">
      <alignment vertical="center"/>
    </xf>
    <xf numFmtId="49" fontId="20" fillId="0" borderId="21" xfId="10" applyNumberFormat="1" applyFont="1" applyBorder="1">
      <alignment vertical="center"/>
    </xf>
    <xf numFmtId="49" fontId="20" fillId="0" borderId="38" xfId="10" applyNumberFormat="1" applyFont="1" applyBorder="1">
      <alignment vertical="center"/>
    </xf>
    <xf numFmtId="49" fontId="20" fillId="0" borderId="25" xfId="10" applyNumberFormat="1" applyFont="1" applyBorder="1">
      <alignment vertical="center"/>
    </xf>
    <xf numFmtId="49" fontId="20" fillId="0" borderId="26" xfId="10" applyNumberFormat="1" applyFont="1" applyBorder="1">
      <alignment vertical="center"/>
    </xf>
    <xf numFmtId="49" fontId="20" fillId="0" borderId="23" xfId="10" applyNumberFormat="1" applyFont="1" applyBorder="1">
      <alignment vertical="center"/>
    </xf>
    <xf numFmtId="49" fontId="20" fillId="0" borderId="19" xfId="10" applyNumberFormat="1" applyFont="1" applyBorder="1">
      <alignment vertical="center"/>
    </xf>
    <xf numFmtId="49" fontId="20" fillId="0" borderId="7" xfId="10" applyNumberFormat="1" applyFont="1" applyBorder="1">
      <alignment vertical="center"/>
    </xf>
    <xf numFmtId="49" fontId="20" fillId="0" borderId="8" xfId="10" applyNumberFormat="1" applyFont="1" applyBorder="1">
      <alignment vertical="center"/>
    </xf>
    <xf numFmtId="49" fontId="20" fillId="0" borderId="9" xfId="10" applyNumberFormat="1" applyFont="1" applyBorder="1">
      <alignment vertical="center"/>
    </xf>
    <xf numFmtId="49" fontId="20" fillId="0" borderId="31" xfId="10" applyNumberFormat="1" applyFont="1" applyBorder="1">
      <alignment vertical="center"/>
    </xf>
    <xf numFmtId="49" fontId="20" fillId="0" borderId="39" xfId="10" applyNumberFormat="1" applyFont="1" applyBorder="1">
      <alignment vertical="center"/>
    </xf>
    <xf numFmtId="49" fontId="20" fillId="0" borderId="6" xfId="10" applyNumberFormat="1" applyFont="1" applyBorder="1">
      <alignment vertical="center"/>
    </xf>
    <xf numFmtId="49" fontId="20" fillId="7" borderId="6" xfId="10" applyNumberFormat="1" applyFont="1" applyFill="1" applyBorder="1">
      <alignment vertical="center"/>
    </xf>
    <xf numFmtId="49" fontId="20" fillId="7" borderId="0" xfId="10" applyNumberFormat="1" applyFont="1" applyFill="1">
      <alignment vertical="center"/>
    </xf>
    <xf numFmtId="49" fontId="74" fillId="0" borderId="0" xfId="10" applyNumberFormat="1" applyFont="1">
      <alignment vertical="center"/>
    </xf>
    <xf numFmtId="49" fontId="67" fillId="2" borderId="3" xfId="10" applyNumberFormat="1" applyFont="1" applyFill="1" applyBorder="1" applyAlignment="1" applyProtection="1">
      <alignment horizontal="center" vertical="center" shrinkToFit="1"/>
      <protection locked="0"/>
    </xf>
    <xf numFmtId="49" fontId="20" fillId="0" borderId="3" xfId="10" applyNumberFormat="1" applyFont="1" applyBorder="1">
      <alignment vertical="center"/>
    </xf>
    <xf numFmtId="49" fontId="20" fillId="0" borderId="40" xfId="10" applyNumberFormat="1" applyFont="1" applyBorder="1">
      <alignment vertical="center"/>
    </xf>
    <xf numFmtId="49" fontId="20" fillId="0" borderId="116" xfId="10" applyNumberFormat="1" applyFont="1" applyBorder="1" applyAlignment="1">
      <alignment horizontal="center" vertical="top" textRotation="255"/>
    </xf>
    <xf numFmtId="49" fontId="20" fillId="0" borderId="16" xfId="10" applyNumberFormat="1" applyFont="1" applyBorder="1">
      <alignment vertical="center"/>
    </xf>
    <xf numFmtId="49" fontId="67" fillId="2" borderId="0" xfId="10" applyNumberFormat="1" applyFont="1" applyFill="1" applyAlignment="1" applyProtection="1">
      <alignment horizontal="center" vertical="center" shrinkToFit="1"/>
      <protection locked="0"/>
    </xf>
    <xf numFmtId="49" fontId="67" fillId="2" borderId="6" xfId="10" applyNumberFormat="1" applyFont="1" applyFill="1" applyBorder="1" applyAlignment="1" applyProtection="1">
      <alignment horizontal="center" vertical="center" shrinkToFit="1"/>
      <protection locked="0"/>
    </xf>
    <xf numFmtId="49" fontId="20" fillId="0" borderId="18" xfId="10" applyNumberFormat="1" applyFont="1" applyBorder="1">
      <alignment vertical="center"/>
    </xf>
    <xf numFmtId="49" fontId="74" fillId="0" borderId="6" xfId="10" applyNumberFormat="1" applyFont="1" applyBorder="1">
      <alignment vertical="center"/>
    </xf>
    <xf numFmtId="49" fontId="20" fillId="0" borderId="0" xfId="10" applyNumberFormat="1" applyFont="1" applyAlignment="1">
      <alignment horizontal="center" vertical="center"/>
    </xf>
    <xf numFmtId="49" fontId="18" fillId="0" borderId="6" xfId="10" applyNumberFormat="1" applyFont="1" applyBorder="1" applyAlignment="1" applyProtection="1">
      <alignment vertical="center" shrinkToFit="1"/>
      <protection locked="0"/>
    </xf>
    <xf numFmtId="49" fontId="20" fillId="0" borderId="32" xfId="10" applyNumberFormat="1" applyFont="1" applyBorder="1">
      <alignment vertical="center"/>
    </xf>
    <xf numFmtId="49" fontId="20" fillId="0" borderId="4" xfId="10" applyNumberFormat="1" applyFont="1" applyBorder="1" applyAlignment="1">
      <alignment horizontal="center" vertical="center"/>
    </xf>
    <xf numFmtId="49" fontId="23" fillId="0" borderId="118" xfId="10" applyNumberFormat="1" applyFont="1" applyBorder="1">
      <alignment vertical="center"/>
    </xf>
    <xf numFmtId="49" fontId="20" fillId="0" borderId="2" xfId="10" applyNumberFormat="1" applyFont="1" applyBorder="1">
      <alignment vertical="center"/>
    </xf>
    <xf numFmtId="49" fontId="20" fillId="0" borderId="17" xfId="10" applyNumberFormat="1" applyFont="1" applyBorder="1">
      <alignment vertical="center"/>
    </xf>
    <xf numFmtId="49" fontId="20" fillId="0" borderId="118" xfId="10" applyNumberFormat="1" applyFont="1" applyBorder="1">
      <alignment vertical="center"/>
    </xf>
    <xf numFmtId="49" fontId="23" fillId="0" borderId="7" xfId="10" applyNumberFormat="1" applyFont="1" applyBorder="1">
      <alignment vertical="center"/>
    </xf>
    <xf numFmtId="49" fontId="20" fillId="0" borderId="8" xfId="10" applyNumberFormat="1" applyFont="1" applyBorder="1" applyAlignment="1">
      <alignment horizontal="center" vertical="center"/>
    </xf>
    <xf numFmtId="49" fontId="20" fillId="7" borderId="3" xfId="10" applyNumberFormat="1" applyFont="1" applyFill="1" applyBorder="1">
      <alignment vertical="center"/>
    </xf>
    <xf numFmtId="49" fontId="20" fillId="7" borderId="4" xfId="10" applyNumberFormat="1" applyFont="1" applyFill="1" applyBorder="1">
      <alignment vertical="center"/>
    </xf>
    <xf numFmtId="49" fontId="20" fillId="7" borderId="5" xfId="10" applyNumberFormat="1" applyFont="1" applyFill="1" applyBorder="1">
      <alignment vertical="center"/>
    </xf>
    <xf numFmtId="49" fontId="20" fillId="0" borderId="4" xfId="10" applyNumberFormat="1" applyFont="1" applyBorder="1">
      <alignment vertical="center"/>
    </xf>
    <xf numFmtId="49" fontId="20" fillId="2" borderId="4" xfId="10" applyNumberFormat="1" applyFont="1" applyFill="1" applyBorder="1" applyAlignment="1" applyProtection="1">
      <alignment horizontal="center" vertical="center" shrinkToFit="1"/>
      <protection locked="0"/>
    </xf>
    <xf numFmtId="49" fontId="20" fillId="0" borderId="5" xfId="10" applyNumberFormat="1" applyFont="1" applyBorder="1">
      <alignment vertical="center"/>
    </xf>
    <xf numFmtId="49" fontId="20" fillId="7" borderId="16" xfId="10" applyNumberFormat="1" applyFont="1" applyFill="1" applyBorder="1">
      <alignment vertical="center"/>
    </xf>
    <xf numFmtId="49" fontId="23" fillId="0" borderId="0" xfId="10" applyNumberFormat="1" applyFont="1">
      <alignment vertical="center"/>
    </xf>
    <xf numFmtId="49" fontId="20" fillId="7" borderId="7" xfId="10" applyNumberFormat="1" applyFont="1" applyFill="1" applyBorder="1">
      <alignment vertical="center"/>
    </xf>
    <xf numFmtId="49" fontId="20" fillId="7" borderId="8" xfId="10" applyNumberFormat="1" applyFont="1" applyFill="1" applyBorder="1">
      <alignment vertical="center"/>
    </xf>
    <xf numFmtId="49" fontId="20" fillId="7" borderId="9" xfId="10" applyNumberFormat="1" applyFont="1" applyFill="1" applyBorder="1">
      <alignment vertical="center"/>
    </xf>
    <xf numFmtId="49" fontId="67" fillId="2" borderId="8" xfId="10" applyNumberFormat="1" applyFont="1" applyFill="1" applyBorder="1" applyAlignment="1" applyProtection="1">
      <alignment horizontal="center" vertical="center" shrinkToFit="1"/>
      <protection locked="0"/>
    </xf>
    <xf numFmtId="49" fontId="74" fillId="0" borderId="8" xfId="10" applyNumberFormat="1" applyFont="1" applyBorder="1">
      <alignment vertical="center"/>
    </xf>
    <xf numFmtId="49" fontId="74" fillId="0" borderId="0" xfId="10" applyNumberFormat="1" applyFont="1" applyAlignment="1">
      <alignment horizontal="right" vertical="center"/>
    </xf>
    <xf numFmtId="49" fontId="20" fillId="0" borderId="0" xfId="10" applyNumberFormat="1" applyFont="1" applyAlignment="1">
      <alignment horizontal="center" vertical="center" shrinkToFit="1"/>
    </xf>
    <xf numFmtId="49" fontId="20" fillId="0" borderId="8" xfId="10" applyNumberFormat="1" applyFont="1" applyBorder="1" applyAlignment="1">
      <alignment horizontal="center" vertical="center" shrinkToFit="1"/>
    </xf>
    <xf numFmtId="0" fontId="20" fillId="0" borderId="6" xfId="10" applyFont="1" applyBorder="1" applyAlignment="1">
      <alignment horizontal="center" vertical="center"/>
    </xf>
    <xf numFmtId="0" fontId="20" fillId="0" borderId="0" xfId="10" applyFont="1" applyAlignment="1">
      <alignment horizontal="center" vertical="center"/>
    </xf>
    <xf numFmtId="49" fontId="20" fillId="0" borderId="138" xfId="10" applyNumberFormat="1" applyFont="1" applyBorder="1">
      <alignment vertical="center"/>
    </xf>
    <xf numFmtId="49" fontId="20" fillId="0" borderId="1" xfId="10" applyNumberFormat="1" applyFont="1" applyBorder="1">
      <alignment vertical="center"/>
    </xf>
    <xf numFmtId="49" fontId="20" fillId="0" borderId="7" xfId="10" applyNumberFormat="1" applyFont="1" applyBorder="1" applyAlignment="1">
      <alignment horizontal="center" vertical="center" shrinkToFit="1"/>
    </xf>
    <xf numFmtId="0" fontId="20" fillId="0" borderId="7" xfId="10" applyFont="1" applyBorder="1" applyAlignment="1">
      <alignment horizontal="center" vertical="center"/>
    </xf>
    <xf numFmtId="0" fontId="20" fillId="0" borderId="8" xfId="10" applyFont="1" applyBorder="1" applyAlignment="1">
      <alignment horizontal="center" vertical="center"/>
    </xf>
    <xf numFmtId="49" fontId="20" fillId="0" borderId="113" xfId="10" applyNumberFormat="1" applyFont="1" applyBorder="1">
      <alignment vertical="center"/>
    </xf>
    <xf numFmtId="49" fontId="20" fillId="0" borderId="15" xfId="10" applyNumberFormat="1" applyFont="1" applyBorder="1">
      <alignment vertical="center"/>
    </xf>
    <xf numFmtId="49" fontId="20" fillId="0" borderId="11" xfId="10" applyNumberFormat="1" applyFont="1" applyBorder="1">
      <alignment vertical="center"/>
    </xf>
    <xf numFmtId="49" fontId="74" fillId="0" borderId="11" xfId="10" applyNumberFormat="1" applyFont="1" applyBorder="1">
      <alignment vertical="center"/>
    </xf>
    <xf numFmtId="49" fontId="18" fillId="0" borderId="15" xfId="10" applyNumberFormat="1" applyFont="1" applyBorder="1" applyAlignment="1" applyProtection="1">
      <alignment vertical="center" shrinkToFit="1"/>
      <protection locked="0"/>
    </xf>
    <xf numFmtId="49" fontId="20" fillId="0" borderId="13" xfId="10" applyNumberFormat="1" applyFont="1" applyBorder="1">
      <alignment vertical="center"/>
    </xf>
    <xf numFmtId="49" fontId="18" fillId="0" borderId="21" xfId="5" applyNumberFormat="1" applyFont="1" applyBorder="1">
      <alignment vertical="center"/>
    </xf>
    <xf numFmtId="0" fontId="18" fillId="0" borderId="22" xfId="5" applyFont="1" applyBorder="1">
      <alignment vertical="center"/>
    </xf>
    <xf numFmtId="0" fontId="63" fillId="0" borderId="21" xfId="5" applyFont="1" applyBorder="1">
      <alignment vertical="center"/>
    </xf>
    <xf numFmtId="0" fontId="67" fillId="2" borderId="22" xfId="5" applyFont="1" applyFill="1" applyBorder="1" applyAlignment="1" applyProtection="1">
      <alignment horizontal="center" vertical="center"/>
      <protection locked="0"/>
    </xf>
    <xf numFmtId="0" fontId="63" fillId="0" borderId="22" xfId="5" applyFont="1" applyBorder="1">
      <alignment vertical="center"/>
    </xf>
    <xf numFmtId="0" fontId="63" fillId="0" borderId="23" xfId="5" applyFont="1" applyBorder="1">
      <alignment vertical="center"/>
    </xf>
    <xf numFmtId="0" fontId="63" fillId="0" borderId="0" xfId="5" applyFont="1" applyAlignment="1">
      <alignment horizontal="center" vertical="center"/>
    </xf>
    <xf numFmtId="0" fontId="63" fillId="7" borderId="6" xfId="5" applyFont="1" applyFill="1" applyBorder="1">
      <alignment vertical="center"/>
    </xf>
    <xf numFmtId="0" fontId="63" fillId="7" borderId="0" xfId="5" applyFont="1" applyFill="1">
      <alignment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56" fontId="18" fillId="0" borderId="0" xfId="5" applyNumberFormat="1" applyFont="1">
      <alignment vertical="center"/>
    </xf>
    <xf numFmtId="0" fontId="18" fillId="7" borderId="16" xfId="5" applyFont="1" applyFill="1" applyBorder="1">
      <alignment vertical="center"/>
    </xf>
    <xf numFmtId="0" fontId="18" fillId="7" borderId="118" xfId="5" applyFont="1" applyFill="1" applyBorder="1" applyAlignment="1">
      <alignment horizontal="distributed" vertical="center"/>
    </xf>
    <xf numFmtId="0" fontId="18" fillId="7" borderId="2" xfId="5" applyFont="1" applyFill="1" applyBorder="1" applyAlignment="1">
      <alignment horizontal="distributed" vertical="center"/>
    </xf>
    <xf numFmtId="0" fontId="18" fillId="7" borderId="119" xfId="5" applyFont="1" applyFill="1" applyBorder="1" applyAlignment="1">
      <alignment horizontal="distributed" vertical="center"/>
    </xf>
    <xf numFmtId="0" fontId="18" fillId="0" borderId="2" xfId="5" applyFont="1" applyBorder="1">
      <alignment vertical="center"/>
    </xf>
    <xf numFmtId="0" fontId="18" fillId="0" borderId="2" xfId="5" applyFont="1" applyBorder="1" applyAlignment="1">
      <alignment horizontal="center" vertical="center"/>
    </xf>
    <xf numFmtId="0" fontId="18" fillId="0" borderId="119" xfId="5" applyFont="1" applyBorder="1" applyAlignment="1">
      <alignment horizontal="center" vertical="center"/>
    </xf>
    <xf numFmtId="0" fontId="18" fillId="0" borderId="143" xfId="5" applyFont="1" applyBorder="1">
      <alignment vertical="center"/>
    </xf>
    <xf numFmtId="0" fontId="18" fillId="0" borderId="143" xfId="5" applyFont="1" applyBorder="1" applyAlignment="1">
      <alignment horizontal="center" vertical="center"/>
    </xf>
    <xf numFmtId="0" fontId="63" fillId="0" borderId="143" xfId="5" applyFont="1" applyBorder="1">
      <alignment vertical="center"/>
    </xf>
    <xf numFmtId="0" fontId="18" fillId="0" borderId="144" xfId="5" applyFont="1" applyBorder="1" applyAlignment="1">
      <alignment horizontal="center" vertical="center"/>
    </xf>
    <xf numFmtId="0" fontId="18" fillId="7" borderId="6"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67" fillId="2" borderId="4" xfId="5" applyFont="1" applyFill="1" applyBorder="1" applyAlignment="1" applyProtection="1">
      <alignment horizontal="center" vertical="center"/>
      <protection locked="0"/>
    </xf>
    <xf numFmtId="0" fontId="18" fillId="0" borderId="16" xfId="5" applyFont="1" applyBorder="1" applyAlignment="1">
      <alignment horizontal="left" vertical="center"/>
    </xf>
    <xf numFmtId="0" fontId="18" fillId="7" borderId="0" xfId="5" applyFont="1" applyFill="1" applyAlignment="1">
      <alignment horizontal="left" vertical="center"/>
    </xf>
    <xf numFmtId="0" fontId="18" fillId="0" borderId="0" xfId="5" applyFont="1" applyAlignment="1">
      <alignment horizontal="center" vertical="center" shrinkToFit="1"/>
    </xf>
    <xf numFmtId="0" fontId="23" fillId="0" borderId="0" xfId="5" applyFont="1" applyAlignment="1">
      <alignment horizontal="left" vertical="center"/>
    </xf>
    <xf numFmtId="0" fontId="18" fillId="0" borderId="145" xfId="5" applyFont="1" applyBorder="1" applyAlignment="1">
      <alignment horizontal="left" vertical="center"/>
    </xf>
    <xf numFmtId="0" fontId="18" fillId="0" borderId="2" xfId="5" applyFont="1" applyBorder="1" applyAlignment="1">
      <alignment horizontal="left" vertical="center"/>
    </xf>
    <xf numFmtId="49" fontId="18" fillId="0" borderId="0" xfId="5" applyNumberFormat="1" applyFont="1" applyAlignment="1"/>
    <xf numFmtId="0" fontId="18" fillId="0" borderId="16" xfId="5" applyFont="1" applyBorder="1" applyAlignment="1"/>
    <xf numFmtId="0" fontId="18" fillId="0" borderId="3" xfId="5" applyFont="1" applyBorder="1" applyAlignment="1">
      <alignment horizontal="center" vertical="center"/>
    </xf>
    <xf numFmtId="0" fontId="70" fillId="0" borderId="4" xfId="5" applyFont="1" applyBorder="1" applyProtection="1">
      <alignment vertical="center"/>
      <protection locked="0"/>
    </xf>
    <xf numFmtId="0" fontId="67" fillId="2" borderId="0" xfId="5" applyFont="1" applyFill="1" applyAlignment="1" applyProtection="1">
      <alignment horizontal="left" vertical="center"/>
      <protection locked="0"/>
    </xf>
    <xf numFmtId="0" fontId="70" fillId="0" borderId="0" xfId="5" applyFont="1" applyAlignment="1" applyProtection="1">
      <alignment horizontal="center" vertical="center"/>
      <protection locked="0"/>
    </xf>
    <xf numFmtId="0" fontId="18" fillId="0" borderId="0" xfId="5" applyFont="1" applyAlignment="1">
      <alignment horizontal="distributed"/>
    </xf>
    <xf numFmtId="0" fontId="18" fillId="0" borderId="16" xfId="5" applyFont="1" applyBorder="1" applyAlignment="1">
      <alignment horizontal="distributed"/>
    </xf>
    <xf numFmtId="0" fontId="18" fillId="0" borderId="32" xfId="5" applyFont="1" applyBorder="1" applyAlignment="1">
      <alignment horizontal="left" vertical="center"/>
    </xf>
    <xf numFmtId="0" fontId="18" fillId="0" borderId="32" xfId="5" applyFont="1" applyBorder="1" applyAlignment="1">
      <alignment horizontal="center" vertical="center"/>
    </xf>
    <xf numFmtId="0" fontId="70" fillId="0" borderId="32" xfId="5" applyFont="1" applyBorder="1" applyProtection="1">
      <alignment vertical="center"/>
      <protection locked="0"/>
    </xf>
    <xf numFmtId="0" fontId="18" fillId="0" borderId="33" xfId="5" applyFont="1" applyBorder="1" applyAlignment="1">
      <alignment horizontal="center" vertical="center"/>
    </xf>
    <xf numFmtId="0" fontId="18" fillId="0" borderId="8" xfId="5" applyFont="1" applyBorder="1" applyAlignment="1" applyProtection="1">
      <alignment vertical="center" shrinkToFit="1"/>
      <protection locked="0"/>
    </xf>
    <xf numFmtId="0" fontId="18" fillId="0" borderId="9" xfId="5" applyFont="1" applyBorder="1" applyAlignment="1" applyProtection="1">
      <alignment vertical="center" shrinkToFit="1"/>
      <protection locked="0"/>
    </xf>
    <xf numFmtId="0" fontId="18" fillId="0" borderId="4" xfId="5" applyFont="1" applyBorder="1" applyAlignment="1">
      <alignment horizontal="right" vertical="center"/>
    </xf>
    <xf numFmtId="0" fontId="18" fillId="0" borderId="0" xfId="5" applyFont="1" applyProtection="1">
      <alignment vertical="center"/>
      <protection locked="0"/>
    </xf>
    <xf numFmtId="0" fontId="18" fillId="0" borderId="146" xfId="5" applyFont="1" applyBorder="1" applyAlignment="1">
      <alignment horizontal="center" vertical="center"/>
    </xf>
    <xf numFmtId="0" fontId="18" fillId="0" borderId="147" xfId="5" applyFont="1" applyBorder="1">
      <alignment vertical="center"/>
    </xf>
    <xf numFmtId="0" fontId="18" fillId="0" borderId="147" xfId="5" applyFont="1" applyBorder="1" applyAlignment="1">
      <alignment horizontal="left" vertical="center"/>
    </xf>
    <xf numFmtId="0" fontId="67" fillId="2" borderId="147" xfId="5" applyFont="1" applyFill="1" applyBorder="1" applyAlignment="1" applyProtection="1">
      <alignment horizontal="center" vertical="center"/>
      <protection locked="0"/>
    </xf>
    <xf numFmtId="0" fontId="18" fillId="0" borderId="147" xfId="5" applyFont="1" applyBorder="1" applyAlignment="1">
      <alignment horizontal="center" vertical="center"/>
    </xf>
    <xf numFmtId="0" fontId="18" fillId="0" borderId="148" xfId="5" applyFont="1" applyBorder="1" applyAlignment="1">
      <alignment horizontal="center" vertical="center"/>
    </xf>
    <xf numFmtId="0" fontId="63" fillId="7" borderId="8" xfId="5" applyFont="1" applyFill="1" applyBorder="1">
      <alignment vertical="center"/>
    </xf>
    <xf numFmtId="0" fontId="71" fillId="0" borderId="0" xfId="5" applyFont="1">
      <alignment vertical="center"/>
    </xf>
    <xf numFmtId="0" fontId="70" fillId="0" borderId="4" xfId="5" applyFont="1" applyBorder="1" applyAlignment="1">
      <alignment horizontal="center" vertical="center"/>
    </xf>
    <xf numFmtId="0" fontId="18" fillId="0" borderId="7" xfId="5" applyFont="1" applyBorder="1" applyAlignment="1">
      <alignment horizontal="distributed" vertical="center"/>
    </xf>
    <xf numFmtId="0" fontId="18" fillId="0" borderId="8" xfId="5" applyFont="1" applyBorder="1" applyAlignment="1">
      <alignment horizontal="right" vertical="center"/>
    </xf>
    <xf numFmtId="0" fontId="70" fillId="0" borderId="8" xfId="5" applyFont="1" applyBorder="1" applyAlignment="1">
      <alignment horizontal="center" vertical="center"/>
    </xf>
    <xf numFmtId="0" fontId="67" fillId="2" borderId="8" xfId="5" applyFont="1" applyFill="1" applyBorder="1" applyAlignment="1" applyProtection="1">
      <alignment horizontal="center" vertical="center"/>
      <protection locked="0"/>
    </xf>
    <xf numFmtId="0" fontId="67" fillId="2" borderId="120" xfId="5" applyFont="1" applyFill="1" applyBorder="1" applyAlignment="1" applyProtection="1">
      <alignment horizontal="center" vertical="center"/>
      <protection locked="0"/>
    </xf>
    <xf numFmtId="0" fontId="18" fillId="0" borderId="121" xfId="5" applyFont="1" applyBorder="1">
      <alignment vertical="center"/>
    </xf>
    <xf numFmtId="0" fontId="71" fillId="0" borderId="121" xfId="5" applyFont="1" applyBorder="1" applyProtection="1">
      <alignment vertical="center"/>
      <protection locked="0"/>
    </xf>
    <xf numFmtId="0" fontId="63" fillId="0" borderId="121" xfId="5" applyFont="1" applyBorder="1">
      <alignment vertical="center"/>
    </xf>
    <xf numFmtId="0" fontId="63" fillId="0" borderId="122" xfId="5" applyFont="1" applyBorder="1">
      <alignment vertical="center"/>
    </xf>
    <xf numFmtId="0" fontId="70" fillId="0" borderId="5" xfId="5" applyFont="1" applyBorder="1" applyProtection="1">
      <alignment vertical="center"/>
      <protection locked="0"/>
    </xf>
    <xf numFmtId="0" fontId="18" fillId="0" borderId="7" xfId="5" applyFont="1" applyBorder="1" applyAlignment="1">
      <alignment horizontal="right" vertical="center"/>
    </xf>
    <xf numFmtId="0" fontId="67" fillId="2" borderId="8" xfId="5" applyFont="1" applyFill="1" applyBorder="1" applyProtection="1">
      <alignment vertical="center"/>
      <protection locked="0"/>
    </xf>
    <xf numFmtId="0" fontId="70" fillId="0" borderId="4" xfId="5" applyFont="1" applyBorder="1">
      <alignment vertical="center"/>
    </xf>
    <xf numFmtId="0" fontId="70" fillId="0" borderId="9" xfId="5" applyFont="1" applyBorder="1" applyProtection="1">
      <alignment vertical="center"/>
      <protection locked="0"/>
    </xf>
    <xf numFmtId="0" fontId="68" fillId="0" borderId="3" xfId="5" applyFont="1" applyBorder="1" applyAlignment="1">
      <alignment horizontal="center" vertical="center"/>
    </xf>
    <xf numFmtId="0" fontId="70" fillId="0" borderId="16" xfId="5" applyFont="1" applyBorder="1" applyProtection="1">
      <alignment vertical="center"/>
      <protection locked="0"/>
    </xf>
    <xf numFmtId="0" fontId="18" fillId="7" borderId="15" xfId="5" applyFont="1" applyFill="1" applyBorder="1">
      <alignment vertical="center"/>
    </xf>
    <xf numFmtId="0" fontId="18" fillId="7" borderId="11" xfId="5" applyFont="1" applyFill="1" applyBorder="1">
      <alignment vertical="center"/>
    </xf>
    <xf numFmtId="0" fontId="18" fillId="7" borderId="12" xfId="5" applyFont="1" applyFill="1" applyBorder="1">
      <alignment vertical="center"/>
    </xf>
    <xf numFmtId="0" fontId="18" fillId="0" borderId="15" xfId="5" applyFont="1" applyBorder="1" applyAlignment="1">
      <alignment horizontal="right" vertical="center"/>
    </xf>
    <xf numFmtId="0" fontId="77" fillId="2" borderId="11" xfId="5" applyFont="1" applyFill="1" applyBorder="1" applyProtection="1">
      <alignment vertical="center"/>
      <protection locked="0"/>
    </xf>
    <xf numFmtId="0" fontId="70" fillId="3" borderId="11" xfId="5" applyFont="1" applyFill="1" applyBorder="1" applyAlignment="1" applyProtection="1">
      <alignment vertical="center" shrinkToFit="1"/>
      <protection locked="0"/>
    </xf>
    <xf numFmtId="49" fontId="18" fillId="0" borderId="22" xfId="5" applyNumberFormat="1" applyFont="1" applyBorder="1">
      <alignment vertical="center"/>
    </xf>
    <xf numFmtId="0" fontId="18" fillId="0" borderId="22" xfId="5" applyFont="1" applyBorder="1" applyAlignment="1">
      <alignment horizontal="left" vertical="center"/>
    </xf>
    <xf numFmtId="0" fontId="18" fillId="0" borderId="120" xfId="5" applyFont="1" applyBorder="1" applyAlignment="1">
      <alignment horizontal="center" vertical="center"/>
    </xf>
    <xf numFmtId="0" fontId="18" fillId="0" borderId="10" xfId="5" applyFont="1" applyBorder="1" applyAlignment="1">
      <alignment horizontal="left" vertical="center"/>
    </xf>
    <xf numFmtId="0" fontId="18" fillId="0" borderId="10" xfId="5" applyFont="1" applyBorder="1">
      <alignment vertical="center"/>
    </xf>
    <xf numFmtId="0" fontId="18" fillId="0" borderId="10" xfId="5" applyFont="1" applyBorder="1" applyAlignment="1">
      <alignment horizontal="center" vertical="center"/>
    </xf>
    <xf numFmtId="0" fontId="18" fillId="0" borderId="149" xfId="5" applyFont="1" applyBorder="1" applyAlignment="1">
      <alignment horizontal="center" vertical="center"/>
    </xf>
    <xf numFmtId="0" fontId="67" fillId="2" borderId="29" xfId="5" applyFont="1" applyFill="1" applyBorder="1" applyAlignment="1" applyProtection="1">
      <alignment horizontal="center" vertical="center"/>
      <protection locked="0"/>
    </xf>
    <xf numFmtId="0" fontId="18" fillId="0" borderId="30" xfId="5" applyFont="1" applyBorder="1" applyAlignment="1">
      <alignment horizontal="left" vertical="center"/>
    </xf>
    <xf numFmtId="0" fontId="23" fillId="0" borderId="8" xfId="5" applyFont="1" applyBorder="1" applyAlignment="1">
      <alignment horizontal="left" vertical="center"/>
    </xf>
    <xf numFmtId="0" fontId="18" fillId="0" borderId="12" xfId="5" applyFont="1" applyBorder="1">
      <alignment vertical="center"/>
    </xf>
    <xf numFmtId="0" fontId="18" fillId="0" borderId="11" xfId="5" applyFont="1" applyBorder="1" applyAlignment="1">
      <alignment horizontal="left" vertical="center"/>
    </xf>
    <xf numFmtId="0" fontId="67" fillId="2" borderId="15" xfId="5" applyFont="1" applyFill="1" applyBorder="1" applyAlignment="1" applyProtection="1">
      <alignment horizontal="center" vertical="center"/>
      <protection locked="0"/>
    </xf>
    <xf numFmtId="0" fontId="34" fillId="0" borderId="0" xfId="5" applyFont="1" applyAlignment="1">
      <alignment vertical="top"/>
    </xf>
    <xf numFmtId="0" fontId="64" fillId="0" borderId="11" xfId="5" applyFont="1" applyBorder="1">
      <alignment vertical="center"/>
    </xf>
    <xf numFmtId="0" fontId="20" fillId="0" borderId="27" xfId="5" applyFont="1" applyBorder="1">
      <alignment vertical="center"/>
    </xf>
    <xf numFmtId="0" fontId="20" fillId="0" borderId="14" xfId="5" applyFont="1" applyBorder="1">
      <alignment vertical="center"/>
    </xf>
    <xf numFmtId="0" fontId="77" fillId="2" borderId="6" xfId="5" applyFont="1" applyFill="1" applyBorder="1" applyProtection="1">
      <alignment vertical="center"/>
      <protection locked="0"/>
    </xf>
    <xf numFmtId="0" fontId="67" fillId="0" borderId="0" xfId="5" applyFont="1" applyAlignment="1" applyProtection="1">
      <alignment horizontal="center" vertical="center"/>
      <protection locked="0"/>
    </xf>
    <xf numFmtId="0" fontId="77" fillId="2" borderId="3" xfId="5" applyFont="1" applyFill="1" applyBorder="1" applyProtection="1">
      <alignment vertical="center"/>
      <protection locked="0"/>
    </xf>
    <xf numFmtId="56" fontId="18" fillId="0" borderId="0" xfId="5" applyNumberFormat="1" applyFont="1" applyAlignment="1">
      <alignment horizontal="center" vertical="center"/>
    </xf>
    <xf numFmtId="0" fontId="60" fillId="2" borderId="0" xfId="5" applyFont="1" applyFill="1" applyAlignment="1" applyProtection="1">
      <alignment horizontal="center" vertical="center" shrinkToFit="1"/>
      <protection locked="0"/>
    </xf>
    <xf numFmtId="0" fontId="63" fillId="0" borderId="6" xfId="5" applyFont="1" applyBorder="1" applyAlignment="1">
      <alignment horizontal="center" vertical="center"/>
    </xf>
    <xf numFmtId="56" fontId="18" fillId="0" borderId="6" xfId="5" applyNumberFormat="1" applyFont="1" applyBorder="1" applyAlignment="1">
      <alignment horizontal="center" vertical="center"/>
    </xf>
    <xf numFmtId="0" fontId="70" fillId="0" borderId="0" xfId="5" applyFont="1" applyAlignment="1">
      <alignment horizontal="center" vertical="center"/>
    </xf>
    <xf numFmtId="0" fontId="76" fillId="0" borderId="16" xfId="5" applyFont="1" applyBorder="1" applyAlignment="1">
      <alignment horizontal="right" vertical="center"/>
    </xf>
    <xf numFmtId="0" fontId="78" fillId="0" borderId="6" xfId="5" applyFont="1" applyBorder="1" applyAlignment="1" applyProtection="1">
      <alignment horizontal="center" vertical="center"/>
      <protection locked="0"/>
    </xf>
    <xf numFmtId="0" fontId="65" fillId="0" borderId="16" xfId="5" applyFont="1" applyBorder="1" applyAlignment="1">
      <alignment horizontal="right" vertical="center"/>
    </xf>
    <xf numFmtId="0" fontId="67" fillId="0" borderId="6" xfId="5" applyFont="1" applyBorder="1" applyAlignment="1" applyProtection="1">
      <alignment horizontal="center" vertical="center"/>
      <protection locked="0"/>
    </xf>
    <xf numFmtId="0" fontId="76" fillId="0" borderId="9" xfId="5" applyFont="1" applyBorder="1" applyAlignment="1">
      <alignment horizontal="right" vertical="center"/>
    </xf>
    <xf numFmtId="0" fontId="18" fillId="0" borderId="6" xfId="5" applyFont="1" applyBorder="1" applyAlignment="1">
      <alignment horizontal="left" vertical="center"/>
    </xf>
    <xf numFmtId="0" fontId="18" fillId="0" borderId="3" xfId="5" applyFont="1" applyBorder="1" applyAlignment="1" applyProtection="1">
      <alignment horizontal="center" vertical="center"/>
      <protection locked="0"/>
    </xf>
    <xf numFmtId="0" fontId="18" fillId="0" borderId="16" xfId="5" applyFont="1" applyBorder="1" applyAlignment="1">
      <alignment horizontal="right" vertical="center"/>
    </xf>
    <xf numFmtId="0" fontId="18" fillId="0" borderId="0" xfId="5" applyFont="1" applyAlignment="1" applyProtection="1">
      <alignment horizontal="right" vertical="center"/>
      <protection locked="0"/>
    </xf>
    <xf numFmtId="0" fontId="18" fillId="0" borderId="0" xfId="5" applyFont="1" applyAlignment="1" applyProtection="1">
      <alignment horizontal="center" vertical="center"/>
      <protection locked="0"/>
    </xf>
    <xf numFmtId="0" fontId="20" fillId="0" borderId="8" xfId="5" applyFont="1" applyBorder="1">
      <alignment vertical="center"/>
    </xf>
    <xf numFmtId="0" fontId="18" fillId="0" borderId="9" xfId="5" applyFont="1" applyBorder="1" applyAlignment="1">
      <alignment horizontal="right" vertical="center"/>
    </xf>
    <xf numFmtId="0" fontId="20" fillId="0" borderId="4" xfId="5" applyFont="1" applyBorder="1">
      <alignment vertical="center"/>
    </xf>
    <xf numFmtId="0" fontId="23" fillId="0" borderId="4" xfId="5" applyFont="1" applyBorder="1">
      <alignment vertical="center"/>
    </xf>
    <xf numFmtId="0" fontId="23" fillId="0" borderId="4" xfId="5" applyFont="1" applyBorder="1" applyAlignment="1">
      <alignment horizontal="left" vertical="center"/>
    </xf>
    <xf numFmtId="0" fontId="23" fillId="0" borderId="4" xfId="5" applyFont="1" applyBorder="1" applyAlignment="1">
      <alignment horizontal="right" vertical="center"/>
    </xf>
    <xf numFmtId="0" fontId="23" fillId="0" borderId="5" xfId="5" applyFont="1" applyBorder="1">
      <alignment vertical="center"/>
    </xf>
    <xf numFmtId="0" fontId="18" fillId="0" borderId="3" xfId="5" applyFont="1" applyBorder="1" applyAlignment="1">
      <alignment horizontal="center"/>
    </xf>
    <xf numFmtId="0" fontId="35" fillId="0" borderId="4" xfId="5" applyFont="1" applyBorder="1">
      <alignment vertical="center"/>
    </xf>
    <xf numFmtId="0" fontId="35" fillId="0" borderId="16" xfId="5" applyFont="1" applyBorder="1">
      <alignment vertical="center"/>
    </xf>
    <xf numFmtId="0" fontId="18" fillId="0" borderId="16" xfId="5" applyFont="1" applyBorder="1" applyProtection="1">
      <alignment vertical="center"/>
      <protection locked="0"/>
    </xf>
    <xf numFmtId="0" fontId="18" fillId="0" borderId="7" xfId="5" applyFont="1" applyBorder="1">
      <alignment vertical="center"/>
    </xf>
    <xf numFmtId="0" fontId="18" fillId="0" borderId="8" xfId="5" applyFont="1" applyBorder="1" applyProtection="1">
      <alignment vertical="center"/>
      <protection locked="0"/>
    </xf>
    <xf numFmtId="0" fontId="18" fillId="0" borderId="9" xfId="5" applyFont="1" applyBorder="1" applyProtection="1">
      <alignment vertical="center"/>
      <protection locked="0"/>
    </xf>
    <xf numFmtId="0" fontId="18" fillId="0" borderId="17" xfId="5" applyFont="1" applyBorder="1" applyAlignment="1">
      <alignment horizontal="center" vertical="top" textRotation="255"/>
    </xf>
    <xf numFmtId="0" fontId="18" fillId="0" borderId="0" xfId="5" applyFont="1" applyAlignment="1" applyProtection="1">
      <alignment horizontal="center" vertical="center" shrinkToFit="1"/>
      <protection locked="0"/>
    </xf>
    <xf numFmtId="0" fontId="35" fillId="0" borderId="11" xfId="5" applyFont="1" applyBorder="1">
      <alignment vertical="center"/>
    </xf>
    <xf numFmtId="0" fontId="35" fillId="0" borderId="12" xfId="5" applyFont="1" applyBorder="1">
      <alignment vertical="center"/>
    </xf>
    <xf numFmtId="0" fontId="67" fillId="0" borderId="15" xfId="5" applyFont="1" applyBorder="1" applyAlignment="1">
      <alignment horizontal="center" vertical="center"/>
    </xf>
    <xf numFmtId="0" fontId="18" fillId="0" borderId="15" xfId="5" applyFont="1" applyBorder="1" applyAlignment="1">
      <alignment horizontal="left" vertical="center"/>
    </xf>
    <xf numFmtId="0" fontId="76" fillId="0" borderId="27" xfId="5" applyFont="1" applyBorder="1">
      <alignment vertical="center"/>
    </xf>
    <xf numFmtId="0" fontId="65" fillId="0" borderId="21" xfId="5" applyFont="1" applyBorder="1">
      <alignment vertical="center"/>
    </xf>
    <xf numFmtId="0" fontId="76" fillId="0" borderId="14" xfId="5" applyFont="1" applyBorder="1">
      <alignment vertical="center"/>
    </xf>
    <xf numFmtId="0" fontId="65" fillId="0" borderId="11" xfId="5" applyFont="1" applyBorder="1">
      <alignment vertical="center"/>
    </xf>
    <xf numFmtId="49" fontId="18" fillId="0" borderId="0" xfId="5" applyNumberFormat="1" applyFont="1">
      <alignment vertical="center"/>
    </xf>
    <xf numFmtId="0" fontId="68" fillId="0" borderId="4" xfId="5" applyFont="1" applyBorder="1" applyProtection="1">
      <alignment vertical="center"/>
      <protection locked="0"/>
    </xf>
    <xf numFmtId="0" fontId="68" fillId="0" borderId="0" xfId="5" applyFont="1" applyProtection="1">
      <alignment vertical="center"/>
      <protection locked="0"/>
    </xf>
    <xf numFmtId="0" fontId="68" fillId="0" borderId="8" xfId="5" applyFont="1" applyBorder="1" applyProtection="1">
      <alignment vertical="center"/>
      <protection locked="0"/>
    </xf>
    <xf numFmtId="0" fontId="8" fillId="0" borderId="4" xfId="5" applyFont="1" applyBorder="1">
      <alignment vertical="center"/>
    </xf>
    <xf numFmtId="0" fontId="68" fillId="0" borderId="6" xfId="5" applyFont="1" applyBorder="1" applyProtection="1">
      <alignment vertical="center"/>
      <protection locked="0"/>
    </xf>
    <xf numFmtId="0" fontId="8" fillId="0" borderId="0" xfId="5" applyFont="1">
      <alignment vertical="center"/>
    </xf>
    <xf numFmtId="0" fontId="18" fillId="0" borderId="6" xfId="5" applyFont="1" applyBorder="1" applyAlignment="1" applyProtection="1">
      <alignment horizontal="center" vertical="center"/>
      <protection locked="0"/>
    </xf>
    <xf numFmtId="0" fontId="68" fillId="0" borderId="7" xfId="5" applyFont="1" applyBorder="1" applyProtection="1">
      <alignment vertical="center"/>
      <protection locked="0"/>
    </xf>
    <xf numFmtId="0" fontId="18" fillId="0" borderId="7" xfId="5" applyFont="1" applyBorder="1" applyAlignment="1" applyProtection="1">
      <alignment horizontal="center" vertical="center"/>
      <protection locked="0"/>
    </xf>
    <xf numFmtId="0" fontId="8" fillId="0" borderId="7" xfId="5" applyFont="1" applyBorder="1" applyAlignment="1">
      <alignment horizontal="left" vertical="center"/>
    </xf>
    <xf numFmtId="0" fontId="8" fillId="0" borderId="8" xfId="5" applyFont="1" applyBorder="1">
      <alignment vertical="center"/>
    </xf>
    <xf numFmtId="0" fontId="8" fillId="0" borderId="8" xfId="5" applyFont="1" applyBorder="1" applyAlignment="1">
      <alignment horizontal="center" vertical="center"/>
    </xf>
    <xf numFmtId="0" fontId="8" fillId="0" borderId="8" xfId="5" applyFont="1" applyBorder="1" applyAlignment="1">
      <alignment horizontal="left" vertical="center"/>
    </xf>
    <xf numFmtId="0" fontId="8" fillId="0" borderId="8" xfId="5" applyFont="1" applyBorder="1" applyAlignment="1">
      <alignment horizontal="right" vertical="center"/>
    </xf>
    <xf numFmtId="0" fontId="67" fillId="2" borderId="4" xfId="5" applyFont="1" applyFill="1" applyBorder="1" applyAlignment="1">
      <alignment horizontal="left" vertical="center"/>
    </xf>
    <xf numFmtId="0" fontId="18" fillId="0" borderId="31" xfId="5" applyFont="1" applyBorder="1" applyAlignment="1">
      <alignment horizontal="left" vertical="center"/>
    </xf>
    <xf numFmtId="0" fontId="18" fillId="0" borderId="33" xfId="5" applyFont="1" applyBorder="1" applyAlignment="1">
      <alignment horizontal="left" vertical="center"/>
    </xf>
    <xf numFmtId="0" fontId="77" fillId="2" borderId="0" xfId="5" applyFont="1" applyFill="1" applyProtection="1">
      <alignment vertical="center"/>
      <protection locked="0"/>
    </xf>
    <xf numFmtId="0" fontId="18" fillId="0" borderId="116" xfId="5" applyFont="1" applyBorder="1" applyAlignment="1">
      <alignment vertical="top" textRotation="255"/>
    </xf>
    <xf numFmtId="0" fontId="68" fillId="0" borderId="7" xfId="5" applyFont="1" applyBorder="1">
      <alignment vertical="center"/>
    </xf>
    <xf numFmtId="0" fontId="77" fillId="2" borderId="4" xfId="5" applyFont="1" applyFill="1" applyBorder="1" applyProtection="1">
      <alignment vertical="center"/>
      <protection locked="0"/>
    </xf>
    <xf numFmtId="0" fontId="8" fillId="0" borderId="4" xfId="5" applyFont="1" applyBorder="1" applyAlignment="1">
      <alignment horizontal="left" vertical="center"/>
    </xf>
    <xf numFmtId="0" fontId="8" fillId="0" borderId="4" xfId="5" applyFont="1" applyBorder="1" applyProtection="1">
      <alignment vertical="center"/>
      <protection locked="0"/>
    </xf>
    <xf numFmtId="0" fontId="20" fillId="0" borderId="5" xfId="5" applyFont="1" applyBorder="1" applyAlignment="1">
      <alignment horizontal="right" vertical="center"/>
    </xf>
    <xf numFmtId="0" fontId="8" fillId="0" borderId="0" xfId="5" applyFont="1" applyAlignment="1">
      <alignment horizontal="left" vertical="center"/>
    </xf>
    <xf numFmtId="0" fontId="8" fillId="0" borderId="0" xfId="5" applyFont="1" applyProtection="1">
      <alignment vertical="center"/>
      <protection locked="0"/>
    </xf>
    <xf numFmtId="0" fontId="20" fillId="0" borderId="16" xfId="5" applyFont="1" applyBorder="1" applyAlignment="1">
      <alignment horizontal="right" vertical="center"/>
    </xf>
    <xf numFmtId="0" fontId="8" fillId="0" borderId="8" xfId="5" applyFont="1" applyBorder="1" applyAlignment="1">
      <alignment vertical="center" wrapText="1"/>
    </xf>
    <xf numFmtId="0" fontId="20" fillId="0" borderId="9" xfId="5" applyFont="1" applyBorder="1" applyAlignment="1">
      <alignment horizontal="right" vertical="center"/>
    </xf>
    <xf numFmtId="0" fontId="18" fillId="0" borderId="113" xfId="5" applyFont="1" applyBorder="1" applyAlignment="1">
      <alignment vertical="top" textRotation="255"/>
    </xf>
    <xf numFmtId="49" fontId="18" fillId="0" borderId="11" xfId="5" applyNumberFormat="1" applyFont="1" applyBorder="1">
      <alignment vertical="center"/>
    </xf>
    <xf numFmtId="0" fontId="18" fillId="0" borderId="12" xfId="5" applyFont="1" applyBorder="1" applyAlignment="1">
      <alignment horizontal="left" vertical="center"/>
    </xf>
    <xf numFmtId="0" fontId="0" fillId="0" borderId="0" xfId="10" applyFont="1" applyAlignment="1"/>
    <xf numFmtId="0" fontId="34" fillId="0" borderId="0" xfId="10" applyFont="1" applyAlignment="1"/>
    <xf numFmtId="183" fontId="20" fillId="0" borderId="0" xfId="10" applyNumberFormat="1" applyFont="1" applyAlignment="1"/>
    <xf numFmtId="0" fontId="20" fillId="0" borderId="0" xfId="10" applyFont="1" applyAlignment="1"/>
    <xf numFmtId="0" fontId="0" fillId="0" borderId="0" xfId="10" applyFont="1">
      <alignment vertical="center"/>
    </xf>
    <xf numFmtId="0" fontId="18" fillId="0" borderId="0" xfId="10" applyFont="1">
      <alignment vertical="center"/>
    </xf>
    <xf numFmtId="0" fontId="18" fillId="0" borderId="0" xfId="10" applyFont="1" applyAlignment="1">
      <alignment vertical="center" shrinkToFit="1"/>
    </xf>
    <xf numFmtId="0" fontId="86" fillId="0" borderId="0" xfId="10" applyFont="1">
      <alignment vertical="center"/>
    </xf>
    <xf numFmtId="0" fontId="20" fillId="0" borderId="0" xfId="10" applyFont="1">
      <alignment vertical="center"/>
    </xf>
    <xf numFmtId="49" fontId="61" fillId="0" borderId="0" xfId="10" applyNumberFormat="1" applyFont="1">
      <alignment vertical="center"/>
    </xf>
    <xf numFmtId="0" fontId="20" fillId="0" borderId="0" xfId="12" applyFont="1" applyAlignment="1">
      <alignment horizontal="center" vertical="center"/>
    </xf>
    <xf numFmtId="0" fontId="30" fillId="0" borderId="0" xfId="10" applyFont="1">
      <alignment vertical="center"/>
    </xf>
    <xf numFmtId="0" fontId="18" fillId="0" borderId="119" xfId="10" applyFont="1" applyBorder="1">
      <alignment vertical="center"/>
    </xf>
    <xf numFmtId="0" fontId="87" fillId="0" borderId="0" xfId="10" applyFont="1">
      <alignment vertical="center"/>
    </xf>
    <xf numFmtId="0" fontId="88" fillId="0" borderId="0" xfId="10" applyFont="1">
      <alignment vertical="center"/>
    </xf>
    <xf numFmtId="0" fontId="88" fillId="0" borderId="0" xfId="10" applyFont="1" applyAlignment="1">
      <alignment horizontal="center" vertical="center"/>
    </xf>
    <xf numFmtId="0" fontId="89" fillId="0" borderId="0" xfId="10" applyFont="1">
      <alignment vertical="center"/>
    </xf>
    <xf numFmtId="49" fontId="89" fillId="0" borderId="0" xfId="10" applyNumberFormat="1" applyFont="1" applyAlignment="1">
      <alignment vertical="center" shrinkToFit="1"/>
    </xf>
    <xf numFmtId="0" fontId="18" fillId="0" borderId="8" xfId="10" applyFont="1" applyBorder="1" applyAlignment="1">
      <alignment horizontal="right" vertical="center" shrinkToFit="1"/>
    </xf>
    <xf numFmtId="0" fontId="18" fillId="0" borderId="139" xfId="10" applyFont="1" applyBorder="1">
      <alignment vertical="center"/>
    </xf>
    <xf numFmtId="184" fontId="20" fillId="0" borderId="0" xfId="10" applyNumberFormat="1" applyFont="1">
      <alignment vertical="center"/>
    </xf>
    <xf numFmtId="5" fontId="20" fillId="0" borderId="0" xfId="10" applyNumberFormat="1" applyFont="1">
      <alignment vertical="center"/>
    </xf>
    <xf numFmtId="0" fontId="61" fillId="0" borderId="0" xfId="10" applyFont="1" applyAlignment="1">
      <alignment horizontal="center" vertical="center"/>
    </xf>
    <xf numFmtId="0" fontId="0" fillId="0" borderId="158" xfId="10" applyFont="1" applyBorder="1">
      <alignment vertical="center"/>
    </xf>
    <xf numFmtId="0" fontId="20" fillId="11" borderId="0" xfId="12" applyFont="1" applyFill="1" applyAlignment="1" applyProtection="1">
      <alignment horizontal="center" vertical="center"/>
      <protection locked="0"/>
    </xf>
    <xf numFmtId="0" fontId="18" fillId="0" borderId="0" xfId="12" applyFont="1" applyFill="1" applyAlignment="1">
      <alignment horizontal="left" vertical="center"/>
    </xf>
    <xf numFmtId="0" fontId="23" fillId="0" borderId="0" xfId="10" applyFont="1">
      <alignment vertical="center"/>
    </xf>
    <xf numFmtId="0" fontId="0" fillId="0" borderId="159" xfId="10" applyFont="1" applyBorder="1">
      <alignment vertical="center"/>
    </xf>
    <xf numFmtId="0" fontId="61" fillId="0" borderId="4" xfId="10" applyFont="1" applyBorder="1" applyAlignment="1">
      <alignment horizontal="center" vertical="center"/>
    </xf>
    <xf numFmtId="0" fontId="20" fillId="0" borderId="0" xfId="12" applyFont="1" applyFill="1" applyAlignment="1" applyProtection="1">
      <alignment horizontal="center" vertical="center"/>
      <protection locked="0"/>
    </xf>
    <xf numFmtId="0" fontId="23" fillId="0" borderId="0" xfId="12" applyFont="1" applyAlignment="1"/>
    <xf numFmtId="0" fontId="23" fillId="0" borderId="159" xfId="12" applyFont="1" applyBorder="1" applyAlignment="1"/>
    <xf numFmtId="184" fontId="20" fillId="0" borderId="0" xfId="10" applyNumberFormat="1" applyFont="1" applyAlignment="1">
      <alignment horizontal="right" vertical="center"/>
    </xf>
    <xf numFmtId="0" fontId="20" fillId="0" borderId="0" xfId="10" applyFont="1" applyAlignment="1">
      <alignment horizontal="left" vertical="center"/>
    </xf>
    <xf numFmtId="0" fontId="0" fillId="0" borderId="163" xfId="10" applyFont="1" applyBorder="1">
      <alignment vertical="center"/>
    </xf>
    <xf numFmtId="0" fontId="23" fillId="0" borderId="163" xfId="12" applyFont="1" applyBorder="1" applyAlignment="1"/>
    <xf numFmtId="0" fontId="18" fillId="0" borderId="1" xfId="10" applyFont="1" applyBorder="1">
      <alignment vertical="center"/>
    </xf>
    <xf numFmtId="184" fontId="20" fillId="0" borderId="0" xfId="10" applyNumberFormat="1" applyFont="1" applyAlignment="1">
      <alignment vertical="center" shrinkToFit="1"/>
    </xf>
    <xf numFmtId="0" fontId="23" fillId="0" borderId="164" xfId="12" applyFont="1" applyBorder="1" applyAlignment="1"/>
    <xf numFmtId="0" fontId="18" fillId="0" borderId="4" xfId="12" applyFont="1" applyFill="1" applyBorder="1" applyAlignment="1">
      <alignment horizontal="left" vertical="center"/>
    </xf>
    <xf numFmtId="0" fontId="23" fillId="0" borderId="4" xfId="12" applyFont="1" applyBorder="1" applyAlignment="1"/>
    <xf numFmtId="0" fontId="23" fillId="0" borderId="165" xfId="12" applyFont="1" applyBorder="1" applyAlignment="1"/>
    <xf numFmtId="0" fontId="0" fillId="0" borderId="121" xfId="10" applyFont="1" applyBorder="1">
      <alignment vertical="center"/>
    </xf>
    <xf numFmtId="0" fontId="18" fillId="0" borderId="122" xfId="10" applyFont="1" applyBorder="1">
      <alignment vertical="center"/>
    </xf>
    <xf numFmtId="0" fontId="18" fillId="0" borderId="152" xfId="10" applyFont="1" applyBorder="1">
      <alignment vertical="center"/>
    </xf>
    <xf numFmtId="0" fontId="18" fillId="0" borderId="2" xfId="10" applyFont="1" applyBorder="1">
      <alignment vertical="center"/>
    </xf>
    <xf numFmtId="0" fontId="20" fillId="0" borderId="16" xfId="10" applyFont="1" applyBorder="1">
      <alignment vertical="center"/>
    </xf>
    <xf numFmtId="0" fontId="0" fillId="0" borderId="166" xfId="10" applyFont="1" applyBorder="1" applyAlignment="1"/>
    <xf numFmtId="0" fontId="20" fillId="0" borderId="35" xfId="12" applyFont="1" applyFill="1" applyBorder="1" applyAlignment="1" applyProtection="1">
      <alignment horizontal="center" vertical="center"/>
      <protection locked="0"/>
    </xf>
    <xf numFmtId="0" fontId="18"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8"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8" fillId="0" borderId="8" xfId="10" applyNumberFormat="1" applyFont="1" applyBorder="1" applyAlignment="1">
      <alignment vertical="center" shrinkToFit="1"/>
    </xf>
    <xf numFmtId="0" fontId="18" fillId="0" borderId="8" xfId="10" applyFont="1" applyBorder="1">
      <alignment vertical="center"/>
    </xf>
    <xf numFmtId="0" fontId="0" fillId="0" borderId="8" xfId="10" applyFont="1" applyBorder="1">
      <alignment vertical="center"/>
    </xf>
    <xf numFmtId="0" fontId="18" fillId="0" borderId="9" xfId="10" applyFont="1" applyBorder="1">
      <alignment vertical="center"/>
    </xf>
    <xf numFmtId="0" fontId="18" fillId="0" borderId="162" xfId="10" applyFont="1" applyBorder="1">
      <alignment vertical="center"/>
    </xf>
    <xf numFmtId="0" fontId="18" fillId="0" borderId="30" xfId="10" applyFont="1" applyBorder="1">
      <alignment vertical="center"/>
    </xf>
    <xf numFmtId="184" fontId="20" fillId="0" borderId="8" xfId="10" applyNumberFormat="1" applyFont="1" applyBorder="1" applyAlignment="1">
      <alignment vertical="center" shrinkToFit="1"/>
    </xf>
    <xf numFmtId="0" fontId="20" fillId="0" borderId="8" xfId="10" applyFont="1" applyBorder="1">
      <alignment vertical="center"/>
    </xf>
    <xf numFmtId="186" fontId="20" fillId="0" borderId="9" xfId="10" applyNumberFormat="1" applyFont="1" applyBorder="1" applyAlignment="1">
      <alignment vertical="center" shrinkToFit="1"/>
    </xf>
    <xf numFmtId="0" fontId="23" fillId="0" borderId="0" xfId="12" applyFont="1" applyFill="1" applyAlignment="1"/>
    <xf numFmtId="183" fontId="60" fillId="0" borderId="0" xfId="12" applyNumberFormat="1" applyFont="1" applyFill="1" applyAlignment="1">
      <alignment horizontal="center" vertical="center" textRotation="255"/>
    </xf>
    <xf numFmtId="0" fontId="60" fillId="0" borderId="0" xfId="12" applyFont="1" applyFill="1" applyAlignment="1">
      <alignment horizontal="center" vertical="center" textRotation="255"/>
    </xf>
    <xf numFmtId="0" fontId="60" fillId="0" borderId="0" xfId="12" applyFont="1" applyFill="1" applyAlignment="1">
      <alignment horizontal="center" vertical="center" wrapText="1"/>
    </xf>
    <xf numFmtId="0" fontId="32" fillId="0" borderId="0" xfId="12" applyFont="1" applyFill="1" applyAlignment="1">
      <alignment horizontal="left" vertical="center" wrapText="1"/>
    </xf>
    <xf numFmtId="0" fontId="31" fillId="0" borderId="0" xfId="12" applyFont="1" applyFill="1" applyAlignment="1">
      <alignment horizontal="center" vertical="distributed" textRotation="255" indent="4"/>
    </xf>
    <xf numFmtId="0" fontId="23" fillId="0" borderId="0" xfId="12" applyFont="1" applyFill="1" applyAlignment="1">
      <alignment horizontal="center"/>
    </xf>
    <xf numFmtId="0" fontId="23" fillId="0" borderId="0" xfId="10" applyFont="1" applyAlignment="1">
      <alignment horizontal="center"/>
    </xf>
    <xf numFmtId="0" fontId="70" fillId="0" borderId="0" xfId="10" applyFont="1" applyAlignment="1">
      <alignment horizontal="center" vertical="center"/>
    </xf>
    <xf numFmtId="0" fontId="18" fillId="0" borderId="0" xfId="12" applyFont="1" applyAlignment="1"/>
    <xf numFmtId="183" fontId="20" fillId="0" borderId="0" xfId="10" applyNumberFormat="1" applyFont="1">
      <alignment vertical="center"/>
    </xf>
    <xf numFmtId="0" fontId="33" fillId="0" borderId="0" xfId="12" applyFont="1" applyFill="1" applyAlignment="1">
      <alignment horizontal="center" vertical="center" textRotation="255"/>
    </xf>
    <xf numFmtId="0" fontId="20" fillId="0" borderId="0" xfId="12" applyFont="1" applyFill="1" applyAlignment="1"/>
    <xf numFmtId="0" fontId="20" fillId="0" borderId="0" xfId="12" applyFont="1" applyFill="1" applyAlignment="1">
      <alignment horizontal="center" vertical="center" textRotation="255"/>
    </xf>
    <xf numFmtId="0" fontId="20" fillId="0" borderId="0" xfId="12" applyFont="1" applyFill="1" applyAlignment="1">
      <alignment horizontal="center" vertical="center"/>
    </xf>
    <xf numFmtId="0" fontId="23" fillId="0" borderId="37" xfId="12" applyFont="1" applyBorder="1" applyAlignment="1"/>
    <xf numFmtId="0" fontId="18" fillId="0" borderId="37" xfId="12" applyFont="1" applyFill="1" applyBorder="1" applyAlignment="1">
      <alignment horizontal="left" vertical="center"/>
    </xf>
    <xf numFmtId="0" fontId="23" fillId="0" borderId="37" xfId="12" applyFont="1" applyFill="1" applyBorder="1">
      <alignment vertical="center"/>
    </xf>
    <xf numFmtId="0" fontId="34" fillId="0" borderId="37" xfId="10" applyFont="1" applyBorder="1" applyAlignment="1">
      <alignment horizontal="left" vertical="center"/>
    </xf>
    <xf numFmtId="0" fontId="34" fillId="0" borderId="168" xfId="10" applyFont="1" applyBorder="1" applyAlignment="1">
      <alignment horizontal="left" vertical="center"/>
    </xf>
    <xf numFmtId="0" fontId="23" fillId="12" borderId="37" xfId="12" applyFont="1" applyFill="1" applyBorder="1">
      <alignment vertical="center"/>
    </xf>
    <xf numFmtId="0" fontId="23" fillId="13" borderId="37" xfId="12" applyFont="1" applyFill="1" applyBorder="1">
      <alignment vertical="center"/>
    </xf>
    <xf numFmtId="0" fontId="23" fillId="0" borderId="37" xfId="12" applyFont="1" applyBorder="1">
      <alignment vertical="center"/>
    </xf>
    <xf numFmtId="0" fontId="25" fillId="0" borderId="37" xfId="10" applyFont="1" applyBorder="1" applyAlignment="1">
      <alignment horizontal="left" vertical="center"/>
    </xf>
    <xf numFmtId="0" fontId="25" fillId="0" borderId="37" xfId="12" applyFont="1" applyFill="1" applyBorder="1" applyAlignment="1">
      <alignment horizontal="center" vertical="center" textRotation="255"/>
    </xf>
    <xf numFmtId="0" fontId="25" fillId="0" borderId="37" xfId="12" applyFont="1" applyFill="1" applyBorder="1" applyAlignment="1">
      <alignment horizontal="center" vertical="center"/>
    </xf>
    <xf numFmtId="0" fontId="23" fillId="0" borderId="37" xfId="12" applyFont="1" applyFill="1" applyBorder="1" applyAlignment="1">
      <alignment horizontal="center" vertical="center"/>
    </xf>
    <xf numFmtId="0" fontId="23" fillId="0" borderId="37" xfId="12" applyFont="1" applyFill="1" applyBorder="1" applyAlignment="1">
      <alignment horizontal="left" vertical="center"/>
    </xf>
    <xf numFmtId="0" fontId="25" fillId="0" borderId="37" xfId="10" applyFont="1" applyBorder="1" applyAlignment="1">
      <alignment horizontal="center" vertical="center"/>
    </xf>
    <xf numFmtId="0" fontId="23" fillId="0" borderId="168" xfId="12" applyFont="1" applyBorder="1" applyAlignment="1"/>
    <xf numFmtId="0" fontId="20" fillId="11" borderId="158" xfId="12" applyFont="1" applyFill="1" applyBorder="1" applyAlignment="1" applyProtection="1">
      <alignment horizontal="center" vertical="center"/>
      <protection locked="0"/>
    </xf>
    <xf numFmtId="0" fontId="18" fillId="0" borderId="0" xfId="12" applyFont="1" applyFill="1">
      <alignment vertical="center"/>
    </xf>
    <xf numFmtId="0" fontId="31" fillId="0" borderId="0" xfId="12" applyFont="1" applyFill="1" applyAlignment="1">
      <alignment horizontal="center" vertical="center"/>
    </xf>
    <xf numFmtId="0" fontId="23" fillId="0" borderId="0" xfId="12" applyFont="1" applyFill="1" applyAlignment="1">
      <alignment horizontal="center" vertical="center"/>
    </xf>
    <xf numFmtId="0" fontId="23" fillId="0" borderId="0" xfId="12" applyFont="1" applyFill="1">
      <alignment vertical="center"/>
    </xf>
    <xf numFmtId="0" fontId="34"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70" fillId="0" borderId="0" xfId="10" applyFont="1" applyAlignment="1">
      <alignment horizontal="left" vertical="center"/>
    </xf>
    <xf numFmtId="0" fontId="18" fillId="0" borderId="0" xfId="12" applyFont="1" applyAlignment="1">
      <alignment horizontal="left" vertical="center"/>
    </xf>
    <xf numFmtId="0" fontId="18" fillId="0" borderId="0" xfId="10" applyFont="1" applyAlignment="1">
      <alignment horizontal="center" vertical="center"/>
    </xf>
    <xf numFmtId="0" fontId="25" fillId="0" borderId="0" xfId="10" applyFont="1" applyAlignment="1">
      <alignment horizontal="left" vertical="center"/>
    </xf>
    <xf numFmtId="0" fontId="23" fillId="0" borderId="0" xfId="10" applyFont="1" applyAlignment="1">
      <alignment horizontal="left" vertical="center"/>
    </xf>
    <xf numFmtId="0" fontId="23" fillId="0" borderId="0" xfId="12" applyFont="1">
      <alignment vertical="center"/>
    </xf>
    <xf numFmtId="0" fontId="70" fillId="0" borderId="0" xfId="12" applyFont="1" applyAlignment="1">
      <alignment horizontal="left" vertical="center"/>
    </xf>
    <xf numFmtId="0" fontId="70" fillId="0" borderId="0" xfId="12" applyFont="1" applyFill="1" applyAlignment="1">
      <alignment horizontal="left" vertical="center"/>
    </xf>
    <xf numFmtId="0" fontId="23" fillId="0" borderId="158" xfId="12" applyFont="1" applyBorder="1" applyAlignment="1"/>
    <xf numFmtId="0" fontId="34" fillId="0" borderId="158" xfId="10" applyFont="1" applyBorder="1" applyAlignment="1">
      <alignment horizontal="left" vertical="center"/>
    </xf>
    <xf numFmtId="0" fontId="92" fillId="0" borderId="0" xfId="12" applyFont="1" applyAlignment="1">
      <alignment horizontal="right" vertical="center"/>
    </xf>
    <xf numFmtId="0" fontId="93" fillId="0" borderId="0" xfId="12" applyFont="1" applyFill="1" applyAlignment="1">
      <alignment horizontal="right" vertical="center"/>
    </xf>
    <xf numFmtId="0" fontId="23" fillId="0" borderId="0" xfId="12" applyFont="1" applyFill="1" applyAlignment="1">
      <alignment horizontal="right" vertical="center" shrinkToFit="1"/>
    </xf>
    <xf numFmtId="0" fontId="18" fillId="0" borderId="0" xfId="10" applyFont="1" applyAlignment="1">
      <alignment horizontal="left" vertical="center"/>
    </xf>
    <xf numFmtId="0" fontId="23" fillId="0" borderId="0" xfId="12" applyFont="1" applyAlignment="1">
      <alignment horizontal="right" vertical="center"/>
    </xf>
    <xf numFmtId="0" fontId="23" fillId="0" borderId="0" xfId="12" applyFont="1" applyFill="1" applyAlignment="1">
      <alignment horizontal="right" vertical="center"/>
    </xf>
    <xf numFmtId="0" fontId="25" fillId="0" borderId="0" xfId="12" applyFont="1" applyFill="1" applyAlignment="1">
      <alignment horizontal="right" vertical="center" wrapText="1"/>
    </xf>
    <xf numFmtId="0" fontId="0" fillId="0" borderId="0" xfId="10" applyFont="1" applyAlignment="1">
      <alignment horizontal="left" indent="1"/>
    </xf>
    <xf numFmtId="0" fontId="18" fillId="0" borderId="0" xfId="12" applyFont="1" applyFill="1" applyAlignment="1">
      <alignment horizontal="right" vertical="center"/>
    </xf>
    <xf numFmtId="0" fontId="18" fillId="0" borderId="159" xfId="12" applyFont="1" applyFill="1" applyBorder="1" applyAlignment="1">
      <alignment horizontal="left" vertical="center"/>
    </xf>
    <xf numFmtId="0" fontId="70" fillId="0" borderId="0" xfId="12" applyFont="1" applyFill="1" applyAlignment="1">
      <alignment horizontal="center" vertical="center" textRotation="255"/>
    </xf>
    <xf numFmtId="0" fontId="23" fillId="0" borderId="0" xfId="10" applyFont="1" applyAlignment="1">
      <alignment horizontal="right" vertical="center" shrinkToFit="1"/>
    </xf>
    <xf numFmtId="0" fontId="34" fillId="0" borderId="158" xfId="10" applyFont="1" applyBorder="1" applyAlignment="1">
      <alignment horizontal="left" vertical="center" indent="2"/>
    </xf>
    <xf numFmtId="0" fontId="23"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8" fillId="0" borderId="159" xfId="10" applyFont="1" applyBorder="1" applyAlignment="1">
      <alignment horizontal="left" vertical="center"/>
    </xf>
    <xf numFmtId="0" fontId="25" fillId="0" borderId="0" xfId="12" applyFont="1" applyFill="1" applyAlignment="1">
      <alignment horizontal="center" vertical="center" textRotation="255"/>
    </xf>
    <xf numFmtId="0" fontId="23" fillId="0" borderId="6" xfId="12" applyFont="1" applyFill="1" applyBorder="1" applyAlignment="1">
      <alignment horizontal="left" vertical="center"/>
    </xf>
    <xf numFmtId="0" fontId="23" fillId="0" borderId="0" xfId="12" applyFont="1" applyFill="1" applyAlignment="1">
      <alignment horizontal="left" vertical="center"/>
    </xf>
    <xf numFmtId="0" fontId="23" fillId="0" borderId="158" xfId="10" applyFont="1" applyBorder="1">
      <alignment vertical="center"/>
    </xf>
    <xf numFmtId="0" fontId="18" fillId="0" borderId="0" xfId="12" applyFont="1">
      <alignment vertical="center"/>
    </xf>
    <xf numFmtId="0" fontId="18" fillId="0" borderId="158" xfId="10" applyFont="1" applyBorder="1">
      <alignment vertical="center"/>
    </xf>
    <xf numFmtId="0" fontId="25" fillId="0" borderId="0" xfId="10" applyFont="1" applyAlignment="1">
      <alignment horizontal="center" vertical="center"/>
    </xf>
    <xf numFmtId="0" fontId="31" fillId="0" borderId="0" xfId="12" applyFont="1" applyFill="1" applyAlignment="1">
      <alignment horizontal="center" vertical="distributed" textRotation="255" indent="2"/>
    </xf>
    <xf numFmtId="0" fontId="34" fillId="0" borderId="35" xfId="10" applyFont="1" applyBorder="1" applyAlignment="1"/>
    <xf numFmtId="0" fontId="23" fillId="0" borderId="166" xfId="10" applyFont="1" applyBorder="1">
      <alignment vertical="center"/>
    </xf>
    <xf numFmtId="0" fontId="31" fillId="0" borderId="35" xfId="12" applyFont="1" applyFill="1" applyBorder="1" applyAlignment="1">
      <alignment horizontal="center" vertical="distributed" textRotation="255" indent="2"/>
    </xf>
    <xf numFmtId="0" fontId="23" fillId="0" borderId="35" xfId="10" applyFont="1" applyBorder="1">
      <alignment vertical="center"/>
    </xf>
    <xf numFmtId="0" fontId="34" fillId="0" borderId="35" xfId="10" applyFont="1" applyBorder="1" applyAlignment="1">
      <alignment horizontal="left" vertical="center"/>
    </xf>
    <xf numFmtId="0" fontId="25" fillId="0" borderId="35" xfId="10" applyFont="1" applyBorder="1">
      <alignment vertical="center"/>
    </xf>
    <xf numFmtId="0" fontId="23" fillId="0" borderId="35" xfId="12" applyFont="1" applyFill="1" applyBorder="1" applyAlignment="1">
      <alignment horizontal="center" vertical="center"/>
    </xf>
    <xf numFmtId="0" fontId="23" fillId="0" borderId="35" xfId="12" applyFont="1" applyFill="1" applyBorder="1" applyAlignment="1">
      <alignment horizontal="left" vertical="center"/>
    </xf>
    <xf numFmtId="0" fontId="23" fillId="0" borderId="35" xfId="12" applyFont="1" applyFill="1" applyBorder="1">
      <alignment vertical="center"/>
    </xf>
    <xf numFmtId="0" fontId="23" fillId="0" borderId="35" xfId="12" applyFont="1" applyFill="1" applyBorder="1" applyAlignment="1">
      <alignment horizontal="right" vertical="center"/>
    </xf>
    <xf numFmtId="0" fontId="25" fillId="0" borderId="35" xfId="12" applyFont="1" applyFill="1" applyBorder="1" applyAlignment="1">
      <alignment horizontal="center" vertical="center"/>
    </xf>
    <xf numFmtId="0" fontId="20" fillId="0" borderId="35" xfId="12" applyFont="1" applyFill="1" applyBorder="1" applyAlignment="1">
      <alignment horizontal="center" vertical="center"/>
    </xf>
    <xf numFmtId="0" fontId="18" fillId="0" borderId="35" xfId="12" applyFont="1" applyFill="1" applyBorder="1">
      <alignment vertical="center"/>
    </xf>
    <xf numFmtId="0" fontId="20" fillId="0" borderId="35" xfId="10" applyFont="1" applyBorder="1" applyAlignment="1"/>
    <xf numFmtId="0" fontId="20" fillId="0" borderId="167" xfId="10" applyFont="1" applyBorder="1" applyAlignment="1"/>
    <xf numFmtId="0" fontId="31" fillId="0" borderId="0" xfId="12" applyFont="1" applyFill="1" applyAlignment="1">
      <alignment horizontal="center" textRotation="255"/>
    </xf>
    <xf numFmtId="0" fontId="93" fillId="0" borderId="0" xfId="12" applyFont="1" applyFill="1" applyAlignment="1">
      <alignment horizontal="left"/>
    </xf>
    <xf numFmtId="0" fontId="34" fillId="0" borderId="0" xfId="10" applyFont="1" applyAlignment="1">
      <alignment horizontal="left"/>
    </xf>
    <xf numFmtId="0" fontId="94" fillId="0" borderId="0" xfId="12" applyFont="1" applyFill="1" applyAlignment="1">
      <alignment horizontal="center"/>
    </xf>
    <xf numFmtId="0" fontId="25" fillId="0" borderId="0" xfId="12" applyFont="1" applyFill="1" applyAlignment="1">
      <alignment horizontal="left"/>
    </xf>
    <xf numFmtId="0" fontId="23" fillId="0" borderId="0" xfId="12" applyFont="1" applyFill="1" applyAlignment="1">
      <alignment horizontal="left"/>
    </xf>
    <xf numFmtId="0" fontId="93" fillId="0" borderId="0" xfId="12" applyFont="1" applyFill="1" applyAlignment="1"/>
    <xf numFmtId="0" fontId="60" fillId="0" borderId="0" xfId="12" applyFont="1" applyFill="1" applyAlignment="1">
      <alignment horizontal="left"/>
    </xf>
    <xf numFmtId="56" fontId="20" fillId="0" borderId="0" xfId="12" applyNumberFormat="1" applyFont="1" applyAlignment="1">
      <alignment horizontal="center"/>
    </xf>
    <xf numFmtId="0" fontId="25" fillId="0" borderId="0" xfId="10" applyFont="1" applyAlignment="1">
      <alignment horizontal="right"/>
    </xf>
    <xf numFmtId="0" fontId="93" fillId="0" borderId="0" xfId="10" applyFont="1" applyAlignment="1">
      <alignment horizontal="right"/>
    </xf>
    <xf numFmtId="0" fontId="31" fillId="10" borderId="17" xfId="12" applyFont="1" applyFill="1" applyBorder="1" applyAlignment="1">
      <alignment horizontal="center" vertical="center"/>
    </xf>
    <xf numFmtId="0" fontId="23" fillId="12" borderId="0" xfId="12" applyFont="1" applyFill="1">
      <alignment vertical="center"/>
    </xf>
    <xf numFmtId="0" fontId="23" fillId="10" borderId="0" xfId="12" applyFont="1" applyFill="1">
      <alignment vertical="center"/>
    </xf>
    <xf numFmtId="0" fontId="23" fillId="13" borderId="0" xfId="12" applyFont="1" applyFill="1">
      <alignment vertical="center"/>
    </xf>
    <xf numFmtId="0" fontId="23" fillId="10" borderId="18" xfId="12" applyFont="1" applyFill="1" applyBorder="1" applyAlignment="1"/>
    <xf numFmtId="0" fontId="18" fillId="13" borderId="17" xfId="12" applyFont="1" applyFill="1" applyBorder="1" applyAlignment="1">
      <alignment horizontal="center" shrinkToFit="1"/>
    </xf>
    <xf numFmtId="0" fontId="18" fillId="13" borderId="169" xfId="12" applyFont="1" applyFill="1" applyBorder="1" applyAlignment="1">
      <alignment horizontal="center" shrinkToFit="1"/>
    </xf>
    <xf numFmtId="0" fontId="18" fillId="12" borderId="16"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169" xfId="12" applyFont="1" applyFill="1" applyBorder="1" applyAlignment="1">
      <alignment horizontal="center"/>
    </xf>
    <xf numFmtId="0" fontId="31" fillId="10" borderId="19" xfId="12" applyFont="1" applyFill="1" applyBorder="1" applyAlignment="1">
      <alignment horizontal="center" vertical="center"/>
    </xf>
    <xf numFmtId="0" fontId="23" fillId="10" borderId="8" xfId="12" applyFont="1" applyFill="1" applyBorder="1">
      <alignment vertical="center"/>
    </xf>
    <xf numFmtId="0" fontId="18" fillId="13" borderId="19" xfId="12" applyFont="1" applyFill="1" applyBorder="1" applyAlignment="1">
      <alignment horizontal="centerContinuous" shrinkToFit="1"/>
    </xf>
    <xf numFmtId="0" fontId="18" fillId="13" borderId="170" xfId="12" applyFont="1" applyFill="1" applyBorder="1" applyAlignment="1"/>
    <xf numFmtId="0" fontId="18" fillId="13" borderId="170" xfId="12" applyFont="1" applyFill="1" applyBorder="1" applyAlignment="1">
      <alignment horizontal="center" shrinkToFit="1"/>
    </xf>
    <xf numFmtId="0" fontId="18" fillId="13" borderId="170" xfId="12" applyFont="1" applyFill="1" applyBorder="1" applyAlignment="1">
      <alignment horizontal="centerContinuous" shrinkToFit="1"/>
    </xf>
    <xf numFmtId="0" fontId="86" fillId="12" borderId="9" xfId="12" applyFont="1" applyFill="1" applyBorder="1" applyAlignment="1">
      <alignment horizontal="center" shrinkToFit="1"/>
    </xf>
    <xf numFmtId="0" fontId="23" fillId="13" borderId="8" xfId="12" applyFont="1" applyFill="1" applyBorder="1" applyAlignment="1"/>
    <xf numFmtId="0" fontId="18" fillId="13" borderId="8" xfId="12" applyFont="1" applyFill="1" applyBorder="1" applyAlignment="1">
      <alignment horizontal="right" vertical="center" shrinkToFit="1"/>
    </xf>
    <xf numFmtId="0" fontId="18" fillId="13" borderId="8" xfId="12" applyFont="1" applyFill="1" applyBorder="1" applyAlignment="1">
      <alignment horizontal="left" vertical="center"/>
    </xf>
    <xf numFmtId="0" fontId="18" fillId="13" borderId="8" xfId="12" applyFont="1" applyFill="1" applyBorder="1" applyAlignment="1">
      <alignment horizontal="center"/>
    </xf>
    <xf numFmtId="0" fontId="23" fillId="13" borderId="9" xfId="12" applyFont="1" applyFill="1" applyBorder="1" applyAlignment="1"/>
    <xf numFmtId="0" fontId="18" fillId="13" borderId="7" xfId="12" applyFont="1" applyFill="1" applyBorder="1" applyAlignment="1">
      <alignment horizontal="centerContinuous" shrinkToFit="1"/>
    </xf>
    <xf numFmtId="0" fontId="18" fillId="13" borderId="8" xfId="12" applyFont="1" applyFill="1" applyBorder="1" applyAlignment="1">
      <alignment horizontal="centerContinuous" shrinkToFit="1"/>
    </xf>
    <xf numFmtId="0" fontId="18" fillId="13" borderId="9" xfId="12" applyFont="1" applyFill="1" applyBorder="1" applyAlignment="1">
      <alignment horizontal="centerContinuous" shrinkToFit="1"/>
    </xf>
    <xf numFmtId="0" fontId="0" fillId="13" borderId="8" xfId="10" applyFont="1" applyFill="1" applyBorder="1" applyAlignment="1"/>
    <xf numFmtId="0" fontId="18" fillId="13" borderId="7" xfId="12" applyFont="1" applyFill="1" applyBorder="1" applyAlignment="1">
      <alignment horizontal="center" vertical="center" shrinkToFit="1"/>
    </xf>
    <xf numFmtId="0" fontId="18" fillId="13" borderId="8" xfId="12" applyFont="1" applyFill="1" applyBorder="1" applyAlignment="1">
      <alignment horizontal="center" vertical="center" shrinkToFit="1"/>
    </xf>
    <xf numFmtId="0" fontId="0" fillId="13" borderId="9" xfId="10" applyFont="1" applyFill="1" applyBorder="1" applyAlignment="1"/>
    <xf numFmtId="0" fontId="18" fillId="13" borderId="170" xfId="12" applyFont="1" applyFill="1" applyBorder="1" applyAlignment="1">
      <alignment shrinkToFit="1"/>
    </xf>
    <xf numFmtId="0" fontId="18" fillId="13" borderId="9" xfId="12" applyFont="1" applyFill="1" applyBorder="1" applyAlignment="1">
      <alignment shrinkToFit="1"/>
    </xf>
    <xf numFmtId="0" fontId="18" fillId="13" borderId="7" xfId="12" applyFont="1" applyFill="1" applyBorder="1" applyAlignment="1">
      <alignment horizontal="center"/>
    </xf>
    <xf numFmtId="0" fontId="18" fillId="13" borderId="170" xfId="10" applyFont="1" applyFill="1" applyBorder="1" applyAlignment="1">
      <alignment horizontal="left"/>
    </xf>
    <xf numFmtId="0" fontId="18" fillId="13" borderId="7" xfId="10" applyFont="1" applyFill="1" applyBorder="1" applyAlignment="1">
      <alignment horizontal="left"/>
    </xf>
    <xf numFmtId="0" fontId="18" fillId="13" borderId="8" xfId="10" applyFont="1" applyFill="1" applyBorder="1" applyAlignment="1">
      <alignment horizontal="left"/>
    </xf>
    <xf numFmtId="0" fontId="18" fillId="13" borderId="39" xfId="10" applyFont="1" applyFill="1" applyBorder="1" applyAlignment="1">
      <alignment horizontal="left"/>
    </xf>
    <xf numFmtId="0" fontId="23" fillId="10" borderId="20" xfId="12" applyFont="1" applyFill="1" applyBorder="1" applyAlignment="1">
      <alignment horizontal="center" vertical="center"/>
    </xf>
    <xf numFmtId="0" fontId="23" fillId="10" borderId="4" xfId="12" applyFont="1" applyFill="1" applyBorder="1" applyAlignment="1">
      <alignment horizontal="center" vertical="center"/>
    </xf>
    <xf numFmtId="0" fontId="25" fillId="10" borderId="174" xfId="12" applyFont="1" applyFill="1" applyBorder="1" applyAlignment="1">
      <alignment horizontal="center" vertical="center"/>
    </xf>
    <xf numFmtId="0" fontId="25" fillId="10" borderId="4" xfId="12" applyFont="1" applyFill="1" applyBorder="1" applyAlignment="1">
      <alignment horizontal="center" vertical="center"/>
    </xf>
    <xf numFmtId="0" fontId="23" fillId="10" borderId="174" xfId="12" applyFont="1" applyFill="1" applyBorder="1" applyAlignment="1">
      <alignment horizontal="center" vertical="center"/>
    </xf>
    <xf numFmtId="0" fontId="23" fillId="10" borderId="151" xfId="12" applyFont="1" applyFill="1" applyBorder="1" applyAlignment="1">
      <alignment horizontal="center" vertical="center"/>
    </xf>
    <xf numFmtId="0" fontId="25" fillId="10" borderId="175" xfId="12" applyFont="1" applyFill="1" applyBorder="1" applyAlignment="1">
      <alignment horizontal="center" vertical="center"/>
    </xf>
    <xf numFmtId="0" fontId="20" fillId="12" borderId="0" xfId="12" applyFont="1" applyFill="1" applyAlignment="1">
      <alignment vertical="top"/>
    </xf>
    <xf numFmtId="0" fontId="20" fillId="12" borderId="0" xfId="10" applyFont="1" applyFill="1" applyAlignment="1">
      <alignment vertical="top"/>
    </xf>
    <xf numFmtId="0" fontId="20" fillId="12" borderId="184" xfId="12" applyFont="1" applyFill="1" applyBorder="1" applyAlignment="1">
      <alignment vertical="top"/>
    </xf>
    <xf numFmtId="0" fontId="20" fillId="12" borderId="16" xfId="10" applyFont="1" applyFill="1" applyBorder="1" applyAlignment="1">
      <alignment vertical="top"/>
    </xf>
    <xf numFmtId="0" fontId="20" fillId="12" borderId="16" xfId="10" applyFont="1" applyFill="1" applyBorder="1" applyAlignment="1">
      <alignment horizontal="right" vertical="top"/>
    </xf>
    <xf numFmtId="0" fontId="60" fillId="0" borderId="198" xfId="12" applyFont="1" applyFill="1" applyBorder="1" applyAlignment="1" applyProtection="1">
      <alignment horizontal="center" vertical="center" shrinkToFit="1"/>
      <protection locked="0"/>
    </xf>
    <xf numFmtId="0" fontId="60" fillId="0" borderId="196" xfId="12" applyFont="1" applyFill="1" applyBorder="1" applyAlignment="1" applyProtection="1">
      <alignment horizontal="center" vertical="center" shrinkToFit="1"/>
      <protection locked="0"/>
    </xf>
    <xf numFmtId="0" fontId="60" fillId="0" borderId="150" xfId="12"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199" xfId="12" applyFont="1" applyFill="1" applyBorder="1" applyAlignment="1" applyProtection="1">
      <alignment horizontal="center" vertical="center" shrinkToFit="1"/>
      <protection locked="0"/>
    </xf>
    <xf numFmtId="0" fontId="60" fillId="0" borderId="200"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201" xfId="12" applyFont="1" applyFill="1" applyBorder="1" applyAlignment="1" applyProtection="1">
      <alignment horizontal="center" vertical="center" shrinkToFit="1"/>
      <protection locked="0"/>
    </xf>
    <xf numFmtId="0" fontId="60" fillId="0" borderId="199" xfId="12" applyFont="1" applyBorder="1" applyAlignment="1" applyProtection="1">
      <alignment horizontal="center" vertical="center" shrinkToFit="1"/>
      <protection locked="0"/>
    </xf>
    <xf numFmtId="0" fontId="60" fillId="0" borderId="200" xfId="12" applyFont="1" applyBorder="1" applyAlignment="1" applyProtection="1">
      <alignment horizontal="center" vertical="center" shrinkToFit="1"/>
      <protection locked="0"/>
    </xf>
    <xf numFmtId="49" fontId="60" fillId="0" borderId="150" xfId="12" applyNumberFormat="1" applyFont="1" applyFill="1" applyBorder="1" applyAlignment="1" applyProtection="1">
      <alignment horizontal="center" vertical="center" shrinkToFit="1"/>
      <protection locked="0"/>
    </xf>
    <xf numFmtId="9" fontId="60" fillId="0" borderId="41" xfId="12" applyNumberFormat="1" applyFont="1" applyFill="1" applyBorder="1" applyAlignment="1" applyProtection="1">
      <alignment horizontal="center" vertical="center" shrinkToFit="1"/>
      <protection locked="0"/>
    </xf>
    <xf numFmtId="0" fontId="60" fillId="0" borderId="200" xfId="12" applyFont="1" applyFill="1" applyBorder="1" applyAlignment="1" applyProtection="1">
      <alignment vertical="center" shrinkToFit="1"/>
      <protection locked="0"/>
    </xf>
    <xf numFmtId="0" fontId="60" fillId="0" borderId="41" xfId="12" applyFont="1" applyFill="1" applyBorder="1" applyAlignment="1" applyProtection="1">
      <alignment vertical="center" shrinkToFit="1"/>
      <protection locked="0"/>
    </xf>
    <xf numFmtId="0" fontId="60" fillId="0" borderId="42" xfId="12" applyFont="1" applyFill="1" applyBorder="1" applyAlignment="1" applyProtection="1">
      <alignment horizontal="center" vertical="center" shrinkToFit="1"/>
      <protection locked="0"/>
    </xf>
    <xf numFmtId="49" fontId="60" fillId="0" borderId="198" xfId="12" applyNumberFormat="1" applyFont="1" applyFill="1" applyBorder="1" applyAlignment="1" applyProtection="1">
      <alignment horizontal="center" vertical="center" shrinkToFit="1"/>
      <protection locked="0"/>
    </xf>
    <xf numFmtId="0" fontId="4" fillId="0" borderId="0" xfId="11" applyAlignment="1">
      <alignment vertical="center"/>
    </xf>
    <xf numFmtId="0" fontId="18" fillId="0" borderId="0" xfId="11" applyFont="1" applyAlignment="1">
      <alignment vertical="center"/>
    </xf>
    <xf numFmtId="0" fontId="18" fillId="0" borderId="0" xfId="11" applyFont="1" applyAlignment="1">
      <alignment vertical="center" shrinkToFit="1"/>
    </xf>
    <xf numFmtId="0" fontId="86" fillId="0" borderId="0" xfId="11" applyFont="1" applyAlignment="1">
      <alignment vertical="center"/>
    </xf>
    <xf numFmtId="0" fontId="20" fillId="0" borderId="0" xfId="11" applyFont="1" applyAlignment="1">
      <alignment vertical="center"/>
    </xf>
    <xf numFmtId="0" fontId="20" fillId="0" borderId="0" xfId="11" applyFont="1" applyAlignment="1">
      <alignment horizontal="center" vertical="center"/>
    </xf>
    <xf numFmtId="49" fontId="20" fillId="0" borderId="0" xfId="11" quotePrefix="1" applyNumberFormat="1" applyFont="1" applyAlignment="1">
      <alignment vertical="center"/>
    </xf>
    <xf numFmtId="49" fontId="61" fillId="0" borderId="0" xfId="11" applyNumberFormat="1" applyFont="1" applyAlignment="1">
      <alignment vertical="center"/>
    </xf>
    <xf numFmtId="0" fontId="20" fillId="0" borderId="0" xfId="14" applyFont="1" applyAlignment="1">
      <alignment horizontal="center" vertical="center"/>
    </xf>
    <xf numFmtId="0" fontId="30" fillId="0" borderId="0" xfId="11" applyFont="1" applyAlignment="1">
      <alignment vertical="center"/>
    </xf>
    <xf numFmtId="0" fontId="18" fillId="0" borderId="119" xfId="11" applyFont="1" applyBorder="1" applyAlignment="1">
      <alignment vertical="center"/>
    </xf>
    <xf numFmtId="0" fontId="95"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xf>
    <xf numFmtId="0" fontId="89" fillId="0" borderId="0" xfId="11" applyFont="1" applyAlignment="1">
      <alignment vertical="center"/>
    </xf>
    <xf numFmtId="49" fontId="89" fillId="0" borderId="0" xfId="11" quotePrefix="1" applyNumberFormat="1" applyFont="1" applyAlignment="1">
      <alignment vertical="center" shrinkToFit="1"/>
    </xf>
    <xf numFmtId="0" fontId="18" fillId="0" borderId="8" xfId="11" applyFont="1" applyBorder="1" applyAlignment="1">
      <alignment horizontal="right" vertical="center" shrinkToFit="1"/>
    </xf>
    <xf numFmtId="0" fontId="18" fillId="0" borderId="139" xfId="11" applyFont="1" applyBorder="1" applyAlignment="1">
      <alignment vertical="center"/>
    </xf>
    <xf numFmtId="184" fontId="20" fillId="0" borderId="0" xfId="11" applyNumberFormat="1" applyFont="1" applyAlignment="1">
      <alignment vertical="center"/>
    </xf>
    <xf numFmtId="5" fontId="20" fillId="0" borderId="0" xfId="11" applyNumberFormat="1" applyFont="1" applyAlignment="1">
      <alignment vertical="center"/>
    </xf>
    <xf numFmtId="0" fontId="4" fillId="0" borderId="0" xfId="11" applyAlignment="1">
      <alignment horizontal="right" vertical="center"/>
    </xf>
    <xf numFmtId="0" fontId="96" fillId="0" borderId="0" xfId="11" applyFont="1" applyAlignment="1">
      <alignment vertical="center"/>
    </xf>
    <xf numFmtId="0" fontId="96" fillId="0" borderId="0" xfId="11" applyFont="1" applyAlignment="1">
      <alignment horizontal="center" vertical="center"/>
    </xf>
    <xf numFmtId="0" fontId="97" fillId="0" borderId="0" xfId="11" applyFont="1" applyAlignment="1">
      <alignment vertical="center"/>
    </xf>
    <xf numFmtId="49" fontId="97" fillId="0" borderId="0" xfId="11" quotePrefix="1" applyNumberFormat="1" applyFont="1" applyAlignment="1">
      <alignment vertical="center" shrinkToFit="1"/>
    </xf>
    <xf numFmtId="49" fontId="97" fillId="0" borderId="0" xfId="11" applyNumberFormat="1" applyFont="1" applyAlignment="1">
      <alignment vertical="center" shrinkToFit="1"/>
    </xf>
    <xf numFmtId="0" fontId="4" fillId="0" borderId="158" xfId="11" applyBorder="1" applyAlignment="1">
      <alignment vertical="center"/>
    </xf>
    <xf numFmtId="0" fontId="20" fillId="2" borderId="0" xfId="14" applyFont="1" applyFill="1" applyAlignment="1" applyProtection="1">
      <alignment horizontal="center" vertical="center"/>
      <protection locked="0"/>
    </xf>
    <xf numFmtId="0" fontId="18" fillId="0" borderId="0" xfId="14" applyFont="1" applyFill="1" applyAlignment="1">
      <alignment horizontal="left" vertical="center"/>
    </xf>
    <xf numFmtId="0" fontId="23" fillId="0" borderId="0" xfId="11" applyFont="1" applyAlignment="1">
      <alignment vertical="center"/>
    </xf>
    <xf numFmtId="0" fontId="4" fillId="0" borderId="159" xfId="11" applyBorder="1" applyAlignment="1">
      <alignment vertical="center"/>
    </xf>
    <xf numFmtId="0" fontId="61" fillId="0" borderId="4" xfId="11" applyFont="1" applyBorder="1" applyAlignment="1">
      <alignment horizontal="center" vertical="center"/>
    </xf>
    <xf numFmtId="0" fontId="98" fillId="0" borderId="0" xfId="11" applyFont="1" applyAlignment="1">
      <alignment vertical="center"/>
    </xf>
    <xf numFmtId="0" fontId="98" fillId="0" borderId="0" xfId="11" applyFont="1" applyAlignment="1">
      <alignment horizontal="center" vertical="center"/>
    </xf>
    <xf numFmtId="0" fontId="23" fillId="0" borderId="0" xfId="14" applyFont="1"/>
    <xf numFmtId="0" fontId="23" fillId="0" borderId="159" xfId="14" applyFont="1" applyBorder="1"/>
    <xf numFmtId="0" fontId="61" fillId="0" borderId="0" xfId="11" applyFont="1" applyAlignment="1">
      <alignment horizontal="center" vertical="center"/>
    </xf>
    <xf numFmtId="184" fontId="98" fillId="0" borderId="0" xfId="11" applyNumberFormat="1" applyFont="1" applyAlignment="1">
      <alignment vertical="center"/>
    </xf>
    <xf numFmtId="5" fontId="98" fillId="0" borderId="0" xfId="11" applyNumberFormat="1" applyFont="1" applyAlignment="1">
      <alignment vertical="center"/>
    </xf>
    <xf numFmtId="0" fontId="4" fillId="0" borderId="163" xfId="11" applyBorder="1" applyAlignment="1">
      <alignment vertical="center"/>
    </xf>
    <xf numFmtId="0" fontId="23" fillId="0" borderId="163" xfId="14" applyFont="1" applyBorder="1"/>
    <xf numFmtId="0" fontId="18" fillId="0" borderId="1" xfId="11" applyFont="1" applyBorder="1" applyAlignment="1">
      <alignment vertical="center"/>
    </xf>
    <xf numFmtId="184" fontId="20" fillId="0" borderId="0" xfId="11" applyNumberFormat="1" applyFont="1" applyAlignment="1">
      <alignment horizontal="right" vertical="center"/>
    </xf>
    <xf numFmtId="0" fontId="20" fillId="0" borderId="0" xfId="11" applyFont="1" applyAlignment="1">
      <alignment horizontal="left" vertical="center"/>
    </xf>
    <xf numFmtId="184" fontId="96" fillId="0" borderId="0" xfId="11" applyNumberFormat="1" applyFont="1" applyAlignment="1">
      <alignment vertical="center"/>
    </xf>
    <xf numFmtId="0" fontId="99" fillId="0" borderId="0" xfId="11" applyFont="1" applyAlignment="1">
      <alignment vertical="center" shrinkToFit="1"/>
    </xf>
    <xf numFmtId="0" fontId="96" fillId="0" borderId="0" xfId="11" applyFont="1" applyAlignment="1">
      <alignment horizontal="center" vertical="center" shrinkToFit="1"/>
    </xf>
    <xf numFmtId="184" fontId="96" fillId="0" borderId="0" xfId="11" applyNumberFormat="1" applyFont="1" applyAlignment="1">
      <alignment vertical="center" shrinkToFit="1"/>
    </xf>
    <xf numFmtId="0" fontId="23" fillId="0" borderId="164" xfId="14" applyFont="1" applyBorder="1"/>
    <xf numFmtId="0" fontId="20" fillId="2" borderId="4" xfId="14" applyFont="1" applyFill="1" applyBorder="1" applyAlignment="1" applyProtection="1">
      <alignment horizontal="center" vertical="center"/>
      <protection locked="0"/>
    </xf>
    <xf numFmtId="0" fontId="18" fillId="0" borderId="4" xfId="14" applyFont="1" applyFill="1" applyBorder="1" applyAlignment="1">
      <alignment horizontal="left" vertical="center"/>
    </xf>
    <xf numFmtId="0" fontId="23" fillId="0" borderId="4" xfId="14" applyFont="1" applyBorder="1"/>
    <xf numFmtId="0" fontId="23" fillId="0" borderId="165" xfId="14" applyFont="1" applyBorder="1"/>
    <xf numFmtId="0" fontId="4" fillId="0" borderId="121" xfId="11" applyBorder="1" applyAlignment="1">
      <alignment vertical="center"/>
    </xf>
    <xf numFmtId="0" fontId="18" fillId="0" borderId="122" xfId="11" applyFont="1" applyBorder="1" applyAlignment="1">
      <alignment vertical="center"/>
    </xf>
    <xf numFmtId="0" fontId="18" fillId="0" borderId="152" xfId="11" applyFont="1" applyBorder="1" applyAlignment="1">
      <alignment vertical="center"/>
    </xf>
    <xf numFmtId="0" fontId="18" fillId="0" borderId="2" xfId="11" applyFont="1" applyBorder="1" applyAlignment="1">
      <alignment vertical="center"/>
    </xf>
    <xf numFmtId="184" fontId="20" fillId="0" borderId="0" xfId="11" applyNumberFormat="1" applyFont="1" applyAlignment="1">
      <alignment vertical="center" shrinkToFit="1"/>
    </xf>
    <xf numFmtId="0" fontId="20" fillId="0" borderId="16" xfId="11" applyFont="1" applyBorder="1" applyAlignment="1">
      <alignment vertical="center"/>
    </xf>
    <xf numFmtId="186" fontId="18" fillId="0" borderId="0" xfId="11" applyNumberFormat="1" applyFont="1" applyAlignment="1">
      <alignment vertical="center" shrinkToFit="1"/>
    </xf>
    <xf numFmtId="0" fontId="4" fillId="0" borderId="166" xfId="11" applyBorder="1"/>
    <xf numFmtId="0" fontId="20" fillId="2" borderId="35" xfId="14" applyFont="1" applyFill="1" applyBorder="1" applyAlignment="1" applyProtection="1">
      <alignment horizontal="center" vertical="center"/>
      <protection locked="0"/>
    </xf>
    <xf numFmtId="0" fontId="18" fillId="0" borderId="35" xfId="14" applyFont="1" applyFill="1" applyBorder="1" applyAlignment="1">
      <alignment horizontal="left" vertical="center"/>
    </xf>
    <xf numFmtId="0" fontId="4" fillId="0" borderId="35" xfId="11" applyBorder="1"/>
    <xf numFmtId="0" fontId="4" fillId="0" borderId="167" xfId="11" applyBorder="1"/>
    <xf numFmtId="0" fontId="18" fillId="0" borderId="30" xfId="11" applyFont="1" applyBorder="1" applyAlignment="1">
      <alignment vertical="center" shrinkToFit="1"/>
    </xf>
    <xf numFmtId="0" fontId="4" fillId="0" borderId="30" xfId="11" applyBorder="1" applyAlignment="1">
      <alignment vertical="center"/>
    </xf>
    <xf numFmtId="0" fontId="4" fillId="0" borderId="7" xfId="11" applyBorder="1" applyAlignment="1">
      <alignment vertical="center"/>
    </xf>
    <xf numFmtId="186" fontId="18" fillId="0" borderId="8" xfId="11" applyNumberFormat="1" applyFont="1" applyBorder="1" applyAlignment="1">
      <alignment vertical="center" shrinkToFit="1"/>
    </xf>
    <xf numFmtId="0" fontId="18" fillId="0" borderId="8" xfId="11" applyFont="1" applyBorder="1" applyAlignment="1">
      <alignment vertical="center"/>
    </xf>
    <xf numFmtId="0" fontId="4" fillId="0" borderId="8" xfId="11" applyBorder="1" applyAlignment="1">
      <alignment vertical="center"/>
    </xf>
    <xf numFmtId="0" fontId="18" fillId="0" borderId="9" xfId="11" applyFont="1" applyBorder="1" applyAlignment="1">
      <alignment vertical="center"/>
    </xf>
    <xf numFmtId="0" fontId="18" fillId="0" borderId="162" xfId="11" applyFont="1" applyBorder="1" applyAlignment="1">
      <alignment vertical="center"/>
    </xf>
    <xf numFmtId="0" fontId="18" fillId="0" borderId="30" xfId="11" applyFont="1" applyBorder="1" applyAlignment="1">
      <alignment vertical="center"/>
    </xf>
    <xf numFmtId="184" fontId="20" fillId="0" borderId="8" xfId="11" applyNumberFormat="1" applyFont="1" applyBorder="1" applyAlignment="1">
      <alignment vertical="center" shrinkToFit="1"/>
    </xf>
    <xf numFmtId="0" fontId="20" fillId="0" borderId="8" xfId="11" applyFont="1" applyBorder="1" applyAlignment="1">
      <alignment vertical="center"/>
    </xf>
    <xf numFmtId="186" fontId="20" fillId="0" borderId="9" xfId="11" applyNumberFormat="1" applyFont="1" applyBorder="1" applyAlignment="1">
      <alignment vertical="center" shrinkToFit="1"/>
    </xf>
    <xf numFmtId="0" fontId="23" fillId="0" borderId="0" xfId="14" applyFont="1" applyFill="1"/>
    <xf numFmtId="183" fontId="60" fillId="0" borderId="0" xfId="14" applyNumberFormat="1" applyFont="1" applyFill="1" applyAlignment="1">
      <alignment horizontal="center" vertical="center" textRotation="255"/>
    </xf>
    <xf numFmtId="0" fontId="60" fillId="0" borderId="0" xfId="14" applyFont="1" applyFill="1" applyAlignment="1">
      <alignment horizontal="center" vertical="center" textRotation="255"/>
    </xf>
    <xf numFmtId="0" fontId="60" fillId="0" borderId="0" xfId="14" applyFont="1" applyFill="1" applyAlignment="1">
      <alignment horizontal="center" vertical="center" wrapText="1"/>
    </xf>
    <xf numFmtId="0" fontId="32" fillId="0" borderId="0" xfId="14" applyFont="1" applyFill="1" applyAlignment="1">
      <alignment horizontal="left" vertical="center" wrapText="1"/>
    </xf>
    <xf numFmtId="0" fontId="31" fillId="0" borderId="0" xfId="14" applyFont="1" applyFill="1" applyAlignment="1">
      <alignment horizontal="center" vertical="distributed" textRotation="255" indent="4"/>
    </xf>
    <xf numFmtId="0" fontId="23" fillId="0" borderId="0" xfId="14" quotePrefix="1" applyFont="1" applyFill="1" applyAlignment="1">
      <alignment horizontal="center"/>
    </xf>
    <xf numFmtId="0" fontId="23" fillId="0" borderId="0" xfId="11" applyFont="1" applyAlignment="1">
      <alignment horizontal="center"/>
    </xf>
    <xf numFmtId="0" fontId="70" fillId="0" borderId="0" xfId="11" applyFont="1" applyAlignment="1">
      <alignment horizontal="center" vertical="center"/>
    </xf>
    <xf numFmtId="0" fontId="18" fillId="0" borderId="0" xfId="14" applyFont="1"/>
    <xf numFmtId="183" fontId="20" fillId="0" borderId="0" xfId="11" applyNumberFormat="1" applyFont="1" applyAlignment="1">
      <alignment vertical="center"/>
    </xf>
    <xf numFmtId="0" fontId="33" fillId="0" borderId="0" xfId="14" applyFont="1" applyFill="1" applyAlignment="1">
      <alignment horizontal="center" vertical="center" textRotation="255"/>
    </xf>
    <xf numFmtId="0" fontId="20" fillId="0" borderId="0" xfId="14" applyFont="1" applyFill="1"/>
    <xf numFmtId="0" fontId="20" fillId="0" borderId="0" xfId="14" applyFont="1" applyFill="1" applyAlignment="1">
      <alignment horizontal="center" vertical="center" textRotation="255"/>
    </xf>
    <xf numFmtId="0" fontId="20" fillId="0" borderId="0" xfId="14" applyFont="1" applyFill="1" applyAlignment="1">
      <alignment horizontal="center" vertical="center"/>
    </xf>
    <xf numFmtId="0" fontId="23" fillId="0" borderId="37" xfId="14" applyFont="1" applyBorder="1"/>
    <xf numFmtId="0" fontId="18" fillId="0" borderId="37" xfId="14" applyFont="1" applyFill="1" applyBorder="1" applyAlignment="1">
      <alignment horizontal="left" vertical="center"/>
    </xf>
    <xf numFmtId="0" fontId="23" fillId="0" borderId="37" xfId="14" applyFont="1" applyFill="1" applyBorder="1" applyAlignment="1">
      <alignment vertical="center"/>
    </xf>
    <xf numFmtId="0" fontId="34" fillId="0" borderId="37" xfId="11" applyFont="1" applyBorder="1" applyAlignment="1">
      <alignment horizontal="left" vertical="center"/>
    </xf>
    <xf numFmtId="0" fontId="34" fillId="0" borderId="168" xfId="11" applyFont="1" applyBorder="1" applyAlignment="1">
      <alignment horizontal="left" vertical="center"/>
    </xf>
    <xf numFmtId="0" fontId="23" fillId="14" borderId="37" xfId="14" applyFont="1" applyFill="1" applyBorder="1" applyAlignment="1">
      <alignment vertical="center"/>
    </xf>
    <xf numFmtId="0" fontId="23" fillId="15" borderId="37" xfId="14" applyFont="1" applyFill="1" applyBorder="1" applyAlignment="1">
      <alignment vertical="center"/>
    </xf>
    <xf numFmtId="0" fontId="23" fillId="0" borderId="37" xfId="14" applyFont="1" applyBorder="1" applyAlignment="1">
      <alignment vertical="center"/>
    </xf>
    <xf numFmtId="0" fontId="25" fillId="0" borderId="37" xfId="11" applyFont="1" applyBorder="1" applyAlignment="1">
      <alignment horizontal="left" vertical="center"/>
    </xf>
    <xf numFmtId="0" fontId="25" fillId="0" borderId="37" xfId="14" applyFont="1" applyFill="1" applyBorder="1" applyAlignment="1">
      <alignment horizontal="center" vertical="center" textRotation="255"/>
    </xf>
    <xf numFmtId="0" fontId="25" fillId="0" borderId="37" xfId="14" applyFont="1" applyFill="1" applyBorder="1" applyAlignment="1">
      <alignment horizontal="center" vertical="center"/>
    </xf>
    <xf numFmtId="0" fontId="23" fillId="0" borderId="37" xfId="14" quotePrefix="1" applyFont="1" applyFill="1" applyBorder="1" applyAlignment="1">
      <alignment horizontal="center" vertical="center"/>
    </xf>
    <xf numFmtId="0" fontId="23" fillId="0" borderId="37" xfId="14" applyFont="1" applyFill="1" applyBorder="1" applyAlignment="1">
      <alignment horizontal="left" vertical="center"/>
    </xf>
    <xf numFmtId="0" fontId="25" fillId="0" borderId="37" xfId="11" applyFont="1" applyBorder="1" applyAlignment="1">
      <alignment horizontal="center" vertical="center"/>
    </xf>
    <xf numFmtId="0" fontId="23" fillId="0" borderId="168" xfId="14" applyFont="1" applyBorder="1"/>
    <xf numFmtId="0" fontId="20" fillId="2" borderId="158" xfId="14" applyFont="1" applyFill="1" applyBorder="1" applyAlignment="1" applyProtection="1">
      <alignment horizontal="center" vertical="center"/>
      <protection locked="0"/>
    </xf>
    <xf numFmtId="0" fontId="18" fillId="0" borderId="0" xfId="14" applyFont="1" applyFill="1" applyAlignment="1">
      <alignment vertical="center"/>
    </xf>
    <xf numFmtId="0" fontId="31" fillId="0" borderId="0" xfId="14" applyFont="1" applyFill="1" applyAlignment="1">
      <alignment horizontal="center" vertical="center"/>
    </xf>
    <xf numFmtId="0" fontId="23" fillId="0" borderId="0" xfId="14" applyFont="1" applyFill="1" applyAlignment="1">
      <alignment horizontal="center" vertical="center"/>
    </xf>
    <xf numFmtId="0" fontId="23" fillId="0" borderId="0" xfId="14" applyFont="1" applyFill="1" applyAlignment="1">
      <alignment vertical="center"/>
    </xf>
    <xf numFmtId="0" fontId="34" fillId="0" borderId="0" xfId="11" applyFont="1" applyAlignment="1">
      <alignment horizontal="left" vertical="center"/>
    </xf>
    <xf numFmtId="0" fontId="4" fillId="0" borderId="0" xfId="14" applyFill="1" applyAlignment="1">
      <alignment horizontal="left" vertical="center"/>
    </xf>
    <xf numFmtId="0" fontId="4" fillId="0" borderId="159" xfId="14" applyFill="1" applyBorder="1" applyAlignment="1">
      <alignment horizontal="left" vertical="center"/>
    </xf>
    <xf numFmtId="0" fontId="70" fillId="0" borderId="0" xfId="11" applyFont="1" applyAlignment="1">
      <alignment horizontal="left" vertical="center"/>
    </xf>
    <xf numFmtId="0" fontId="18" fillId="0" borderId="0" xfId="14" applyFont="1" applyAlignment="1">
      <alignment horizontal="left" vertical="center"/>
    </xf>
    <xf numFmtId="0" fontId="18" fillId="0" borderId="0" xfId="11" applyFont="1" applyAlignment="1">
      <alignment horizontal="center" vertical="center"/>
    </xf>
    <xf numFmtId="0" fontId="25" fillId="0" borderId="0" xfId="11" applyFont="1" applyAlignment="1">
      <alignment horizontal="left" vertical="center"/>
    </xf>
    <xf numFmtId="0" fontId="23" fillId="0" borderId="0" xfId="11" applyFont="1" applyAlignment="1">
      <alignment horizontal="left" vertical="center"/>
    </xf>
    <xf numFmtId="0" fontId="23" fillId="0" borderId="0" xfId="14" applyFont="1" applyAlignment="1">
      <alignment vertical="center"/>
    </xf>
    <xf numFmtId="0" fontId="70" fillId="0" borderId="0" xfId="14" applyFont="1" applyAlignment="1">
      <alignment horizontal="left" vertical="center"/>
    </xf>
    <xf numFmtId="0" fontId="70" fillId="0" borderId="0" xfId="14" applyFont="1" applyFill="1" applyAlignment="1">
      <alignment horizontal="left" vertical="center"/>
    </xf>
    <xf numFmtId="0" fontId="23" fillId="0" borderId="158" xfId="14" applyFont="1" applyBorder="1"/>
    <xf numFmtId="0" fontId="34" fillId="0" borderId="158" xfId="11" applyFont="1" applyBorder="1" applyAlignment="1">
      <alignment horizontal="left" vertical="center"/>
    </xf>
    <xf numFmtId="0" fontId="69" fillId="0" borderId="0" xfId="14" applyFont="1" applyAlignment="1">
      <alignment horizontal="right" vertical="center"/>
    </xf>
    <xf numFmtId="0" fontId="100" fillId="0" borderId="0" xfId="14" applyFont="1" applyFill="1" applyAlignment="1">
      <alignment horizontal="right" vertical="center"/>
    </xf>
    <xf numFmtId="0" fontId="23" fillId="0" borderId="0" xfId="14" applyFont="1" applyFill="1" applyAlignment="1">
      <alignment horizontal="right" vertical="center" shrinkToFit="1"/>
    </xf>
    <xf numFmtId="0" fontId="18" fillId="0" borderId="0" xfId="11" applyFont="1" applyAlignment="1">
      <alignment horizontal="left" vertical="center"/>
    </xf>
    <xf numFmtId="0" fontId="23" fillId="0" borderId="0" xfId="14" applyFont="1" applyAlignment="1">
      <alignment horizontal="right" vertical="center"/>
    </xf>
    <xf numFmtId="0" fontId="23" fillId="0" borderId="0" xfId="14" applyFont="1" applyFill="1" applyAlignment="1">
      <alignment horizontal="right" vertical="center"/>
    </xf>
    <xf numFmtId="0" fontId="25" fillId="0" borderId="0" xfId="14" applyFont="1" applyFill="1" applyAlignment="1">
      <alignment horizontal="right" vertical="center" wrapText="1"/>
    </xf>
    <xf numFmtId="0" fontId="4" fillId="0" borderId="0" xfId="11" applyAlignment="1">
      <alignment horizontal="left" indent="1"/>
    </xf>
    <xf numFmtId="0" fontId="18" fillId="0" borderId="0" xfId="14" applyFont="1" applyFill="1" applyAlignment="1">
      <alignment horizontal="right" vertical="center"/>
    </xf>
    <xf numFmtId="0" fontId="18" fillId="0" borderId="159" xfId="14" applyFont="1" applyFill="1" applyBorder="1" applyAlignment="1">
      <alignment horizontal="left" vertical="center"/>
    </xf>
    <xf numFmtId="0" fontId="70" fillId="0" borderId="0" xfId="14" applyFont="1" applyFill="1" applyAlignment="1">
      <alignment horizontal="center" vertical="center" textRotation="255"/>
    </xf>
    <xf numFmtId="0" fontId="23" fillId="0" borderId="0" xfId="11" applyFont="1" applyAlignment="1">
      <alignment horizontal="right" vertical="center" shrinkToFit="1"/>
    </xf>
    <xf numFmtId="0" fontId="34" fillId="0" borderId="158" xfId="11" applyFont="1" applyBorder="1" applyAlignment="1">
      <alignment horizontal="left" vertical="center" indent="2"/>
    </xf>
    <xf numFmtId="0" fontId="23" fillId="0" borderId="0" xfId="14" applyFont="1" applyFill="1" applyAlignment="1">
      <alignment horizontal="left" vertical="center" indent="1"/>
    </xf>
    <xf numFmtId="0" fontId="4" fillId="0" borderId="0" xfId="14" applyFill="1" applyAlignment="1">
      <alignment horizontal="right" vertical="center"/>
    </xf>
    <xf numFmtId="0" fontId="4" fillId="0" borderId="0" xfId="11" applyAlignment="1">
      <alignment horizontal="right"/>
    </xf>
    <xf numFmtId="0" fontId="18" fillId="0" borderId="159" xfId="11" applyFont="1" applyBorder="1" applyAlignment="1">
      <alignment horizontal="left" vertical="center"/>
    </xf>
    <xf numFmtId="0" fontId="25" fillId="0" borderId="0" xfId="14" applyFont="1" applyFill="1" applyAlignment="1">
      <alignment horizontal="center" vertical="center" textRotation="255"/>
    </xf>
    <xf numFmtId="0" fontId="23" fillId="0" borderId="6" xfId="14" applyFont="1" applyFill="1" applyBorder="1" applyAlignment="1">
      <alignment horizontal="left" vertical="center"/>
    </xf>
    <xf numFmtId="0" fontId="23" fillId="0" borderId="0" xfId="14" applyFont="1" applyFill="1" applyAlignment="1">
      <alignment horizontal="left" vertical="center"/>
    </xf>
    <xf numFmtId="0" fontId="23" fillId="0" borderId="158" xfId="11" applyFont="1" applyBorder="1" applyAlignment="1">
      <alignment vertical="center"/>
    </xf>
    <xf numFmtId="0" fontId="18" fillId="0" borderId="0" xfId="14" applyFont="1" applyAlignment="1">
      <alignment vertical="center"/>
    </xf>
    <xf numFmtId="0" fontId="18" fillId="0" borderId="158" xfId="11" applyFont="1" applyBorder="1" applyAlignment="1">
      <alignment vertical="center"/>
    </xf>
    <xf numFmtId="0" fontId="25" fillId="0" borderId="0" xfId="11" applyFont="1" applyAlignment="1">
      <alignment horizontal="center" vertical="center"/>
    </xf>
    <xf numFmtId="0" fontId="31" fillId="0" borderId="0" xfId="14" applyFont="1" applyFill="1" applyAlignment="1">
      <alignment horizontal="center" vertical="distributed" textRotation="255" indent="2"/>
    </xf>
    <xf numFmtId="0" fontId="34" fillId="0" borderId="35" xfId="11" applyFont="1" applyBorder="1"/>
    <xf numFmtId="0" fontId="4" fillId="0" borderId="0" xfId="11"/>
    <xf numFmtId="0" fontId="23" fillId="0" borderId="166" xfId="11" applyFont="1" applyBorder="1" applyAlignment="1">
      <alignment vertical="center"/>
    </xf>
    <xf numFmtId="0" fontId="31" fillId="0" borderId="35" xfId="14" applyFont="1" applyFill="1" applyBorder="1" applyAlignment="1">
      <alignment horizontal="center" vertical="distributed" textRotation="255" indent="2"/>
    </xf>
    <xf numFmtId="0" fontId="23" fillId="0" borderId="35" xfId="11" applyFont="1" applyBorder="1" applyAlignment="1">
      <alignment vertical="center"/>
    </xf>
    <xf numFmtId="0" fontId="34" fillId="0" borderId="35" xfId="11" applyFont="1" applyBorder="1" applyAlignment="1">
      <alignment horizontal="left" vertical="center"/>
    </xf>
    <xf numFmtId="0" fontId="25" fillId="0" borderId="35" xfId="11" applyFont="1" applyBorder="1" applyAlignment="1">
      <alignment vertical="center"/>
    </xf>
    <xf numFmtId="0" fontId="23" fillId="0" borderId="35" xfId="14" applyFont="1" applyFill="1" applyBorder="1" applyAlignment="1">
      <alignment horizontal="center" vertical="center"/>
    </xf>
    <xf numFmtId="0" fontId="23" fillId="0" borderId="35" xfId="14" applyFont="1" applyFill="1" applyBorder="1" applyAlignment="1">
      <alignment horizontal="left" vertical="center"/>
    </xf>
    <xf numFmtId="0" fontId="23" fillId="0" borderId="35" xfId="14" applyFont="1" applyFill="1" applyBorder="1" applyAlignment="1">
      <alignment vertical="center"/>
    </xf>
    <xf numFmtId="0" fontId="23" fillId="0" borderId="35" xfId="14" applyFont="1" applyFill="1" applyBorder="1" applyAlignment="1">
      <alignment horizontal="right" vertical="center"/>
    </xf>
    <xf numFmtId="0" fontId="25" fillId="0" borderId="35" xfId="14" applyFont="1" applyFill="1" applyBorder="1" applyAlignment="1">
      <alignment horizontal="center" vertical="center"/>
    </xf>
    <xf numFmtId="0" fontId="20" fillId="0" borderId="35" xfId="14" applyFont="1" applyFill="1" applyBorder="1" applyAlignment="1">
      <alignment horizontal="center" vertical="center"/>
    </xf>
    <xf numFmtId="0" fontId="18" fillId="0" borderId="35" xfId="14" applyFont="1" applyFill="1" applyBorder="1" applyAlignment="1">
      <alignment vertical="center"/>
    </xf>
    <xf numFmtId="0" fontId="20" fillId="0" borderId="35" xfId="11" applyFont="1" applyBorder="1"/>
    <xf numFmtId="0" fontId="20" fillId="0" borderId="167" xfId="11" applyFont="1" applyBorder="1"/>
    <xf numFmtId="0" fontId="20" fillId="0" borderId="0" xfId="11" applyFont="1"/>
    <xf numFmtId="0" fontId="31" fillId="0" borderId="0" xfId="14" applyFont="1" applyFill="1" applyAlignment="1">
      <alignment horizontal="center" textRotation="255"/>
    </xf>
    <xf numFmtId="0" fontId="23" fillId="0" borderId="0" xfId="14" applyFont="1" applyFill="1" applyAlignment="1">
      <alignment horizontal="center"/>
    </xf>
    <xf numFmtId="0" fontId="34" fillId="0" borderId="0" xfId="11" applyFont="1"/>
    <xf numFmtId="0" fontId="100" fillId="0" borderId="0" xfId="14" applyFont="1" applyFill="1" applyAlignment="1">
      <alignment horizontal="left"/>
    </xf>
    <xf numFmtId="0" fontId="34" fillId="0" borderId="0" xfId="11" applyFont="1" applyAlignment="1">
      <alignment horizontal="left"/>
    </xf>
    <xf numFmtId="0" fontId="94" fillId="0" borderId="0" xfId="14" applyFont="1" applyFill="1" applyAlignment="1">
      <alignment horizontal="center"/>
    </xf>
    <xf numFmtId="0" fontId="25" fillId="0" borderId="0" xfId="14" applyFont="1" applyFill="1" applyAlignment="1">
      <alignment horizontal="left"/>
    </xf>
    <xf numFmtId="0" fontId="23" fillId="0" borderId="0" xfId="14" applyFont="1" applyFill="1" applyAlignment="1">
      <alignment horizontal="left"/>
    </xf>
    <xf numFmtId="0" fontId="100" fillId="0" borderId="0" xfId="14" applyFont="1" applyFill="1"/>
    <xf numFmtId="183" fontId="20" fillId="0" borderId="0" xfId="11" applyNumberFormat="1" applyFont="1"/>
    <xf numFmtId="0" fontId="60" fillId="0" borderId="0" xfId="14" applyFont="1" applyFill="1" applyAlignment="1">
      <alignment horizontal="left"/>
    </xf>
    <xf numFmtId="56" fontId="20" fillId="0" borderId="0" xfId="14" quotePrefix="1" applyNumberFormat="1" applyFont="1" applyAlignment="1">
      <alignment horizontal="center"/>
    </xf>
    <xf numFmtId="0" fontId="25" fillId="0" borderId="0" xfId="11" applyFont="1" applyAlignment="1">
      <alignment horizontal="right"/>
    </xf>
    <xf numFmtId="0" fontId="100" fillId="0" borderId="0" xfId="11" applyFont="1" applyAlignment="1">
      <alignment horizontal="right"/>
    </xf>
    <xf numFmtId="0" fontId="31" fillId="8" borderId="17" xfId="14" applyFont="1" applyFill="1" applyBorder="1" applyAlignment="1">
      <alignment horizontal="center" vertical="center"/>
    </xf>
    <xf numFmtId="0" fontId="23" fillId="14" borderId="0" xfId="14" applyFont="1" applyFill="1" applyAlignment="1">
      <alignment vertical="center"/>
    </xf>
    <xf numFmtId="0" fontId="23" fillId="8" borderId="0" xfId="14" applyFont="1" applyFill="1" applyAlignment="1">
      <alignment vertical="center"/>
    </xf>
    <xf numFmtId="0" fontId="23" fillId="15" borderId="0" xfId="14" applyFont="1" applyFill="1" applyAlignment="1">
      <alignment vertical="center"/>
    </xf>
    <xf numFmtId="0" fontId="23" fillId="8" borderId="18" xfId="14" applyFont="1" applyFill="1" applyBorder="1"/>
    <xf numFmtId="0" fontId="18" fillId="15" borderId="17" xfId="14" applyFont="1" applyFill="1" applyBorder="1" applyAlignment="1">
      <alignment horizontal="center" shrinkToFit="1"/>
    </xf>
    <xf numFmtId="0" fontId="18" fillId="15" borderId="169" xfId="14" applyFont="1" applyFill="1" applyBorder="1" applyAlignment="1">
      <alignment horizontal="center" shrinkToFit="1"/>
    </xf>
    <xf numFmtId="0" fontId="18" fillId="14" borderId="16"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169" xfId="14" applyFont="1" applyFill="1" applyBorder="1" applyAlignment="1">
      <alignment horizontal="center"/>
    </xf>
    <xf numFmtId="0" fontId="31" fillId="8" borderId="19" xfId="14" applyFont="1" applyFill="1" applyBorder="1" applyAlignment="1">
      <alignment horizontal="center" vertical="center"/>
    </xf>
    <xf numFmtId="0" fontId="23" fillId="8" borderId="8" xfId="14" applyFont="1" applyFill="1" applyBorder="1" applyAlignment="1">
      <alignment vertical="center"/>
    </xf>
    <xf numFmtId="0" fontId="18" fillId="15" borderId="19" xfId="14" applyFont="1" applyFill="1" applyBorder="1" applyAlignment="1">
      <alignment horizontal="centerContinuous" shrinkToFit="1"/>
    </xf>
    <xf numFmtId="0" fontId="18" fillId="15" borderId="170" xfId="14" applyFont="1" applyFill="1" applyBorder="1"/>
    <xf numFmtId="0" fontId="18" fillId="15" borderId="170" xfId="14" applyFont="1" applyFill="1" applyBorder="1" applyAlignment="1">
      <alignment horizontal="center" shrinkToFit="1"/>
    </xf>
    <xf numFmtId="0" fontId="18" fillId="15" borderId="170" xfId="14" applyFont="1" applyFill="1" applyBorder="1" applyAlignment="1">
      <alignment horizontal="centerContinuous" shrinkToFit="1"/>
    </xf>
    <xf numFmtId="0" fontId="76" fillId="14" borderId="9" xfId="14" applyFont="1" applyFill="1" applyBorder="1" applyAlignment="1">
      <alignment horizontal="center" shrinkToFit="1"/>
    </xf>
    <xf numFmtId="0" fontId="23" fillId="15" borderId="8" xfId="14" applyFont="1" applyFill="1" applyBorder="1"/>
    <xf numFmtId="0" fontId="18" fillId="15" borderId="8" xfId="14" applyFont="1" applyFill="1" applyBorder="1" applyAlignment="1">
      <alignment horizontal="right" vertical="center" shrinkToFit="1"/>
    </xf>
    <xf numFmtId="0" fontId="18" fillId="15" borderId="8" xfId="14" applyFont="1" applyFill="1" applyBorder="1" applyAlignment="1">
      <alignment horizontal="left" vertical="center"/>
    </xf>
    <xf numFmtId="0" fontId="18" fillId="15" borderId="8" xfId="14" applyFont="1" applyFill="1" applyBorder="1" applyAlignment="1">
      <alignment horizontal="center"/>
    </xf>
    <xf numFmtId="0" fontId="23" fillId="15" borderId="9" xfId="14" applyFont="1" applyFill="1" applyBorder="1"/>
    <xf numFmtId="0" fontId="18" fillId="15" borderId="7" xfId="14" applyFont="1" applyFill="1" applyBorder="1" applyAlignment="1">
      <alignment horizontal="centerContinuous" shrinkToFit="1"/>
    </xf>
    <xf numFmtId="0" fontId="18" fillId="15" borderId="8" xfId="14" applyFont="1" applyFill="1" applyBorder="1" applyAlignment="1">
      <alignment horizontal="centerContinuous" shrinkToFit="1"/>
    </xf>
    <xf numFmtId="0" fontId="18" fillId="15" borderId="9" xfId="14" applyFont="1" applyFill="1" applyBorder="1" applyAlignment="1">
      <alignment horizontal="centerContinuous" shrinkToFit="1"/>
    </xf>
    <xf numFmtId="0" fontId="4" fillId="15" borderId="8" xfId="11" applyFill="1" applyBorder="1"/>
    <xf numFmtId="0" fontId="18" fillId="15" borderId="7" xfId="14" applyFont="1" applyFill="1" applyBorder="1" applyAlignment="1">
      <alignment horizontal="center" vertical="center" shrinkToFit="1"/>
    </xf>
    <xf numFmtId="0" fontId="18" fillId="15" borderId="8" xfId="14" applyFont="1" applyFill="1" applyBorder="1" applyAlignment="1">
      <alignment horizontal="center" vertical="center" shrinkToFit="1"/>
    </xf>
    <xf numFmtId="0" fontId="4" fillId="15" borderId="9" xfId="11" applyFill="1" applyBorder="1"/>
    <xf numFmtId="0" fontId="18" fillId="15" borderId="170" xfId="14" applyFont="1" applyFill="1" applyBorder="1" applyAlignment="1">
      <alignment shrinkToFit="1"/>
    </xf>
    <xf numFmtId="0" fontId="18" fillId="15" borderId="9" xfId="14" applyFont="1" applyFill="1" applyBorder="1" applyAlignment="1">
      <alignment shrinkToFit="1"/>
    </xf>
    <xf numFmtId="0" fontId="18" fillId="15" borderId="7" xfId="14" applyFont="1" applyFill="1" applyBorder="1" applyAlignment="1">
      <alignment horizontal="center"/>
    </xf>
    <xf numFmtId="0" fontId="18" fillId="15" borderId="170" xfId="11" applyFont="1" applyFill="1" applyBorder="1" applyAlignment="1">
      <alignment horizontal="left"/>
    </xf>
    <xf numFmtId="0" fontId="18" fillId="15" borderId="7" xfId="11" applyFont="1" applyFill="1" applyBorder="1" applyAlignment="1">
      <alignment horizontal="left"/>
    </xf>
    <xf numFmtId="0" fontId="18" fillId="15" borderId="8" xfId="11" applyFont="1" applyFill="1" applyBorder="1" applyAlignment="1">
      <alignment horizontal="left"/>
    </xf>
    <xf numFmtId="0" fontId="18" fillId="15" borderId="39" xfId="11" applyFont="1" applyFill="1" applyBorder="1" applyAlignment="1">
      <alignment horizontal="left"/>
    </xf>
    <xf numFmtId="0" fontId="23" fillId="8" borderId="20" xfId="14" applyFont="1" applyFill="1" applyBorder="1" applyAlignment="1">
      <alignment horizontal="center" vertical="center"/>
    </xf>
    <xf numFmtId="0" fontId="23" fillId="8" borderId="4" xfId="14" applyFont="1" applyFill="1" applyBorder="1" applyAlignment="1">
      <alignment horizontal="center" vertical="center"/>
    </xf>
    <xf numFmtId="0" fontId="25" fillId="8" borderId="174" xfId="14" applyFont="1" applyFill="1" applyBorder="1" applyAlignment="1">
      <alignment horizontal="center" vertical="center"/>
    </xf>
    <xf numFmtId="0" fontId="25" fillId="8" borderId="4" xfId="14" applyFont="1" applyFill="1" applyBorder="1" applyAlignment="1">
      <alignment horizontal="center" vertical="center"/>
    </xf>
    <xf numFmtId="0" fontId="23" fillId="8" borderId="174" xfId="14" applyFont="1" applyFill="1" applyBorder="1" applyAlignment="1">
      <alignment horizontal="center" vertical="center"/>
    </xf>
    <xf numFmtId="0" fontId="23" fillId="8" borderId="151" xfId="14" applyFont="1" applyFill="1" applyBorder="1" applyAlignment="1">
      <alignment horizontal="center" vertical="center"/>
    </xf>
    <xf numFmtId="0" fontId="25" fillId="8" borderId="175" xfId="14" applyFont="1" applyFill="1" applyBorder="1" applyAlignment="1">
      <alignment horizontal="center" vertical="center"/>
    </xf>
    <xf numFmtId="0" fontId="20" fillId="14" borderId="0" xfId="14" applyFont="1" applyFill="1" applyAlignment="1">
      <alignment vertical="top"/>
    </xf>
    <xf numFmtId="0" fontId="20" fillId="14" borderId="0" xfId="11" applyFont="1" applyFill="1" applyAlignment="1">
      <alignment vertical="top"/>
    </xf>
    <xf numFmtId="0" fontId="20" fillId="14" borderId="184" xfId="14" applyFont="1" applyFill="1" applyBorder="1" applyAlignment="1">
      <alignment vertical="top"/>
    </xf>
    <xf numFmtId="0" fontId="20" fillId="14" borderId="16" xfId="11" applyFont="1" applyFill="1" applyBorder="1" applyAlignment="1">
      <alignment vertical="top"/>
    </xf>
    <xf numFmtId="0" fontId="20" fillId="14" borderId="16" xfId="11" applyFont="1" applyFill="1" applyBorder="1" applyAlignment="1">
      <alignment horizontal="right" vertical="top"/>
    </xf>
    <xf numFmtId="49" fontId="60" fillId="0" borderId="198" xfId="14" applyNumberFormat="1" applyFont="1" applyFill="1" applyBorder="1" applyAlignment="1" applyProtection="1">
      <alignment horizontal="center" vertical="center" shrinkToFit="1"/>
      <protection locked="0"/>
    </xf>
    <xf numFmtId="0" fontId="60" fillId="0" borderId="196" xfId="14" applyFont="1" applyFill="1" applyBorder="1" applyAlignment="1" applyProtection="1">
      <alignment horizontal="center" vertical="center" shrinkToFit="1"/>
      <protection locked="0"/>
    </xf>
    <xf numFmtId="0" fontId="60" fillId="0" borderId="150" xfId="14"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199" xfId="14" applyFont="1" applyFill="1" applyBorder="1" applyAlignment="1" applyProtection="1">
      <alignment horizontal="center" vertical="center" shrinkToFit="1"/>
      <protection locked="0"/>
    </xf>
    <xf numFmtId="0" fontId="60" fillId="0" borderId="200"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201" xfId="14" applyFont="1" applyFill="1" applyBorder="1" applyAlignment="1" applyProtection="1">
      <alignment horizontal="center" vertical="center" shrinkToFit="1"/>
      <protection locked="0"/>
    </xf>
    <xf numFmtId="0" fontId="60" fillId="0" borderId="199" xfId="14" applyFont="1" applyBorder="1" applyAlignment="1" applyProtection="1">
      <alignment horizontal="center" vertical="center" shrinkToFit="1"/>
      <protection locked="0"/>
    </xf>
    <xf numFmtId="0" fontId="60" fillId="0" borderId="200" xfId="14" applyFont="1" applyBorder="1" applyAlignment="1" applyProtection="1">
      <alignment horizontal="center" vertical="center" shrinkToFit="1"/>
      <protection locked="0"/>
    </xf>
    <xf numFmtId="49" fontId="60" fillId="0" borderId="150" xfId="14" applyNumberFormat="1" applyFont="1" applyFill="1" applyBorder="1" applyAlignment="1" applyProtection="1">
      <alignment horizontal="center" vertical="center" shrinkToFit="1"/>
      <protection locked="0"/>
    </xf>
    <xf numFmtId="9" fontId="60" fillId="0" borderId="41" xfId="14" applyNumberFormat="1" applyFont="1" applyFill="1" applyBorder="1" applyAlignment="1" applyProtection="1">
      <alignment horizontal="center" vertical="center" shrinkToFit="1"/>
      <protection locked="0"/>
    </xf>
    <xf numFmtId="0" fontId="60" fillId="0" borderId="200" xfId="14" applyFont="1" applyFill="1" applyBorder="1" applyAlignment="1" applyProtection="1">
      <alignment vertical="center" shrinkToFit="1"/>
      <protection locked="0"/>
    </xf>
    <xf numFmtId="0" fontId="60" fillId="0" borderId="41" xfId="14" applyFont="1" applyFill="1" applyBorder="1" applyAlignment="1" applyProtection="1">
      <alignment vertical="center" shrinkToFit="1"/>
      <protection locked="0"/>
    </xf>
    <xf numFmtId="0" fontId="60" fillId="0" borderId="42" xfId="14" applyFont="1" applyFill="1" applyBorder="1" applyAlignment="1" applyProtection="1">
      <alignment horizontal="center" vertical="center" shrinkToFit="1"/>
      <protection locked="0"/>
    </xf>
    <xf numFmtId="0" fontId="21" fillId="0" borderId="0" xfId="5">
      <alignment vertical="center"/>
    </xf>
    <xf numFmtId="0" fontId="18" fillId="2" borderId="22" xfId="5" applyFont="1" applyFill="1" applyBorder="1" applyAlignment="1" applyProtection="1">
      <alignment horizontal="center" vertical="center"/>
      <protection locked="0"/>
    </xf>
    <xf numFmtId="0" fontId="18" fillId="0" borderId="6" xfId="5" applyFont="1" applyBorder="1" applyAlignment="1">
      <alignment horizontal="right" vertical="center"/>
    </xf>
    <xf numFmtId="0" fontId="18" fillId="2" borderId="0" xfId="5" applyFont="1" applyFill="1" applyProtection="1">
      <alignment vertical="center"/>
      <protection locked="0"/>
    </xf>
    <xf numFmtId="0" fontId="18" fillId="2" borderId="6" xfId="5" applyFont="1" applyFill="1" applyBorder="1" applyAlignment="1" applyProtection="1">
      <alignment horizontal="center" vertical="center"/>
      <protection locked="0"/>
    </xf>
    <xf numFmtId="0" fontId="18" fillId="0" borderId="121" xfId="5" applyFont="1" applyBorder="1" applyAlignment="1">
      <alignment horizontal="left" vertical="center"/>
    </xf>
    <xf numFmtId="0" fontId="18" fillId="0" borderId="121" xfId="5" applyFont="1" applyBorder="1" applyAlignment="1">
      <alignment horizontal="center" vertical="center"/>
    </xf>
    <xf numFmtId="0" fontId="70" fillId="0" borderId="121" xfId="5" applyFont="1" applyBorder="1" applyProtection="1">
      <alignment vertical="center"/>
      <protection locked="0"/>
    </xf>
    <xf numFmtId="0" fontId="18" fillId="0" borderId="122" xfId="5" applyFont="1" applyBorder="1" applyAlignment="1">
      <alignment horizontal="center" vertical="center"/>
    </xf>
    <xf numFmtId="0" fontId="78" fillId="2" borderId="7" xfId="5" applyFont="1" applyFill="1" applyBorder="1" applyAlignment="1" applyProtection="1">
      <alignment horizontal="center" vertical="center"/>
      <protection locked="0"/>
    </xf>
    <xf numFmtId="0" fontId="23" fillId="0" borderId="8" xfId="5" applyFont="1" applyBorder="1">
      <alignment vertical="center"/>
    </xf>
    <xf numFmtId="0" fontId="67" fillId="0" borderId="8" xfId="5" applyFont="1" applyBorder="1" applyAlignment="1">
      <alignment horizontal="center" vertical="center"/>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2" borderId="8" xfId="5" applyFont="1" applyFill="1" applyBorder="1" applyProtection="1">
      <alignment vertical="center"/>
      <protection locked="0"/>
    </xf>
    <xf numFmtId="0" fontId="68" fillId="0" borderId="5" xfId="5" applyFont="1" applyBorder="1">
      <alignment vertical="center"/>
    </xf>
    <xf numFmtId="0" fontId="67" fillId="0" borderId="3" xfId="5" applyFont="1" applyBorder="1" applyAlignment="1">
      <alignment horizontal="center" vertical="center"/>
    </xf>
    <xf numFmtId="0" fontId="18" fillId="2" borderId="121" xfId="5" applyFont="1" applyFill="1" applyBorder="1" applyAlignment="1" applyProtection="1">
      <alignment horizontal="center" vertical="center"/>
      <protection locked="0"/>
    </xf>
    <xf numFmtId="0" fontId="18" fillId="0" borderId="122" xfId="5" applyFont="1" applyBorder="1">
      <alignment vertical="center"/>
    </xf>
    <xf numFmtId="0" fontId="18" fillId="2" borderId="0" xfId="5" applyFont="1" applyFill="1" applyAlignment="1" applyProtection="1">
      <alignment horizontal="center" vertical="center"/>
      <protection locked="0"/>
    </xf>
    <xf numFmtId="0" fontId="101" fillId="2" borderId="0" xfId="5" applyFont="1" applyFill="1" applyProtection="1">
      <alignment vertical="center"/>
      <protection locked="0"/>
    </xf>
    <xf numFmtId="0" fontId="65" fillId="0" borderId="0" xfId="5" applyFont="1">
      <alignment vertical="center"/>
    </xf>
    <xf numFmtId="0" fontId="78" fillId="0" borderId="6" xfId="5" applyFont="1" applyBorder="1" applyAlignment="1">
      <alignment horizontal="center" vertical="center"/>
    </xf>
    <xf numFmtId="0" fontId="23" fillId="0" borderId="16" xfId="5" applyFont="1" applyBorder="1">
      <alignment vertical="center"/>
    </xf>
    <xf numFmtId="0" fontId="65" fillId="0" borderId="0" xfId="5" applyFont="1" applyAlignment="1">
      <alignment horizontal="right" vertical="center"/>
    </xf>
    <xf numFmtId="0" fontId="18" fillId="0" borderId="118" xfId="5" applyFont="1" applyBorder="1" applyAlignment="1">
      <alignment horizontal="center" vertical="center"/>
    </xf>
    <xf numFmtId="0" fontId="63" fillId="0" borderId="2" xfId="5" applyFont="1" applyBorder="1">
      <alignment vertical="center"/>
    </xf>
    <xf numFmtId="0" fontId="18" fillId="2" borderId="2" xfId="5" applyFont="1" applyFill="1" applyBorder="1" applyAlignment="1" applyProtection="1">
      <alignment horizontal="center" vertical="center"/>
      <protection locked="0"/>
    </xf>
    <xf numFmtId="0" fontId="18" fillId="2" borderId="7" xfId="5" applyFont="1" applyFill="1" applyBorder="1" applyProtection="1">
      <alignment vertical="center"/>
      <protection locked="0"/>
    </xf>
    <xf numFmtId="0" fontId="18" fillId="0" borderId="3" xfId="5" applyFont="1" applyBorder="1">
      <alignment vertical="center"/>
    </xf>
    <xf numFmtId="0" fontId="18" fillId="0" borderId="4" xfId="5" applyFont="1" applyBorder="1" applyProtection="1">
      <alignment vertical="center"/>
      <protection locked="0"/>
    </xf>
    <xf numFmtId="0" fontId="4" fillId="2" borderId="0" xfId="5" applyFont="1" applyFill="1" applyAlignment="1" applyProtection="1">
      <alignment horizontal="center" vertical="center"/>
      <protection locked="0"/>
    </xf>
    <xf numFmtId="0" fontId="18" fillId="2" borderId="0" xfId="5" applyFont="1" applyFill="1" applyAlignment="1" applyProtection="1">
      <alignment horizontal="left" vertical="center"/>
      <protection locked="0"/>
    </xf>
    <xf numFmtId="0" fontId="63" fillId="0" borderId="16" xfId="5" applyFont="1" applyBorder="1" applyAlignment="1">
      <alignment horizontal="center" vertical="center"/>
    </xf>
    <xf numFmtId="0" fontId="63" fillId="2" borderId="0" xfId="5" applyFont="1" applyFill="1" applyProtection="1">
      <alignment vertical="center"/>
      <protection locked="0"/>
    </xf>
    <xf numFmtId="0" fontId="103" fillId="2" borderId="6" xfId="5" applyFont="1" applyFill="1" applyBorder="1" applyAlignment="1" applyProtection="1">
      <alignment horizontal="center" vertical="center"/>
      <protection locked="0"/>
    </xf>
    <xf numFmtId="0" fontId="18" fillId="2" borderId="120" xfId="5" applyFont="1" applyFill="1" applyBorder="1" applyAlignment="1" applyProtection="1">
      <alignment horizontal="center" vertical="center"/>
      <protection locked="0"/>
    </xf>
    <xf numFmtId="0" fontId="18" fillId="2" borderId="4" xfId="5" applyFont="1" applyFill="1" applyBorder="1" applyAlignment="1" applyProtection="1">
      <alignment horizontal="left" vertical="center"/>
      <protection locked="0"/>
    </xf>
    <xf numFmtId="0" fontId="18" fillId="2" borderId="3" xfId="5" applyFont="1" applyFill="1" applyBorder="1" applyAlignment="1" applyProtection="1">
      <alignment horizontal="center" vertical="center"/>
      <protection locked="0"/>
    </xf>
    <xf numFmtId="0" fontId="18" fillId="2" borderId="2" xfId="5" applyFont="1" applyFill="1" applyBorder="1" applyAlignment="1" applyProtection="1">
      <alignment horizontal="left" vertical="center"/>
      <protection locked="0"/>
    </xf>
    <xf numFmtId="0" fontId="18" fillId="0" borderId="17" xfId="5" applyFont="1" applyBorder="1" applyAlignment="1">
      <alignment horizontal="center" vertical="top" textRotation="255" wrapText="1"/>
    </xf>
    <xf numFmtId="0" fontId="18" fillId="0" borderId="14" xfId="5" applyFont="1" applyBorder="1" applyAlignment="1">
      <alignment horizontal="center" vertical="top" textRotation="255" wrapText="1"/>
    </xf>
    <xf numFmtId="0" fontId="67" fillId="0" borderId="11" xfId="5" applyFont="1" applyBorder="1" applyAlignment="1">
      <alignment horizontal="center" vertical="center"/>
    </xf>
    <xf numFmtId="0" fontId="18" fillId="0" borderId="11" xfId="5" applyFont="1" applyBorder="1" applyAlignment="1">
      <alignment horizontal="distributed" vertical="center" wrapText="1"/>
    </xf>
    <xf numFmtId="0" fontId="18" fillId="0" borderId="12" xfId="5" applyFont="1" applyBorder="1" applyAlignment="1">
      <alignment horizontal="distributed" vertical="center" wrapText="1"/>
    </xf>
    <xf numFmtId="0" fontId="71" fillId="0" borderId="11" xfId="5" applyFont="1" applyBorder="1" applyProtection="1">
      <alignment vertical="center"/>
      <protection locked="0"/>
    </xf>
    <xf numFmtId="0" fontId="68" fillId="0" borderId="118" xfId="5" applyFont="1" applyBorder="1" applyAlignment="1">
      <alignment horizontal="center" vertical="center"/>
    </xf>
    <xf numFmtId="0" fontId="67" fillId="2" borderId="2" xfId="5" applyFont="1" applyFill="1" applyBorder="1" applyAlignment="1" applyProtection="1">
      <alignment horizontal="right" vertical="center"/>
      <protection locked="0"/>
    </xf>
    <xf numFmtId="0" fontId="67" fillId="2" borderId="0" xfId="5" applyFont="1" applyFill="1" applyAlignment="1" applyProtection="1">
      <alignment horizontal="right" vertical="center"/>
      <protection locked="0"/>
    </xf>
    <xf numFmtId="0" fontId="18" fillId="2" borderId="4" xfId="5" applyFont="1" applyFill="1" applyBorder="1" applyAlignment="1" applyProtection="1">
      <alignment horizontal="right" vertical="center"/>
      <protection locked="0"/>
    </xf>
    <xf numFmtId="0" fontId="4" fillId="0" borderId="16" xfId="5" applyFont="1" applyBorder="1" applyAlignment="1">
      <alignment horizontal="left" vertical="center"/>
    </xf>
    <xf numFmtId="0" fontId="68" fillId="0" borderId="138" xfId="5" applyFont="1" applyBorder="1" applyAlignment="1">
      <alignment horizontal="center" vertical="center"/>
    </xf>
    <xf numFmtId="0" fontId="67" fillId="2" borderId="1" xfId="5" applyFont="1" applyFill="1" applyBorder="1" applyAlignment="1" applyProtection="1">
      <alignment horizontal="right" vertical="center"/>
      <protection locked="0"/>
    </xf>
    <xf numFmtId="0" fontId="18" fillId="0" borderId="1" xfId="5" applyFont="1" applyBorder="1">
      <alignment vertical="center"/>
    </xf>
    <xf numFmtId="0" fontId="18" fillId="0" borderId="1" xfId="5" applyFont="1" applyBorder="1" applyAlignment="1">
      <alignment horizontal="right" vertical="center"/>
    </xf>
    <xf numFmtId="0" fontId="63" fillId="0" borderId="1" xfId="5" applyFont="1" applyBorder="1">
      <alignment vertical="center"/>
    </xf>
    <xf numFmtId="0" fontId="18" fillId="0" borderId="1" xfId="5" applyFont="1" applyBorder="1" applyAlignment="1">
      <alignment horizontal="left" vertical="center"/>
    </xf>
    <xf numFmtId="0" fontId="18" fillId="0" borderId="139" xfId="5" applyFont="1" applyBorder="1" applyAlignment="1">
      <alignment horizontal="center" vertical="center"/>
    </xf>
    <xf numFmtId="0" fontId="67" fillId="0" borderId="6" xfId="5" applyFont="1" applyBorder="1" applyAlignment="1">
      <alignment horizontal="right" vertical="center"/>
    </xf>
    <xf numFmtId="0" fontId="104" fillId="2" borderId="6" xfId="5" applyFont="1" applyFill="1" applyBorder="1" applyAlignment="1" applyProtection="1">
      <alignment horizontal="left" vertical="center"/>
      <protection locked="0"/>
    </xf>
    <xf numFmtId="0" fontId="67" fillId="0" borderId="7" xfId="5" applyFont="1" applyBorder="1" applyAlignment="1">
      <alignment horizontal="center" vertical="center"/>
    </xf>
    <xf numFmtId="0" fontId="18" fillId="0" borderId="17" xfId="5" applyFont="1" applyBorder="1" applyAlignment="1"/>
    <xf numFmtId="0" fontId="18" fillId="2" borderId="0" xfId="5" applyFont="1" applyFill="1" applyAlignment="1" applyProtection="1">
      <alignment horizontal="right" vertical="center"/>
      <protection locked="0"/>
    </xf>
    <xf numFmtId="0" fontId="18" fillId="2" borderId="7" xfId="5" applyFont="1" applyFill="1" applyBorder="1" applyAlignment="1" applyProtection="1">
      <alignment horizontal="center" vertical="center"/>
      <protection locked="0"/>
    </xf>
    <xf numFmtId="0" fontId="18" fillId="0" borderId="2" xfId="5" applyFont="1" applyBorder="1" applyAlignment="1">
      <alignment horizontal="right" vertical="center"/>
    </xf>
    <xf numFmtId="0" fontId="18" fillId="0" borderId="119" xfId="5" applyFont="1" applyBorder="1">
      <alignment vertical="center"/>
    </xf>
    <xf numFmtId="0" fontId="18" fillId="0" borderId="14" xfId="5" applyFont="1" applyBorder="1" applyAlignment="1"/>
    <xf numFmtId="0" fontId="18" fillId="0" borderId="11" xfId="5" applyFont="1" applyBorder="1" applyAlignment="1">
      <alignment horizontal="right" vertical="center"/>
    </xf>
    <xf numFmtId="0" fontId="18" fillId="2" borderId="11" xfId="5" applyFont="1" applyFill="1" applyBorder="1" applyAlignment="1" applyProtection="1">
      <alignment horizontal="left" vertical="center"/>
      <protection locked="0"/>
    </xf>
    <xf numFmtId="0" fontId="68" fillId="0" borderId="21" xfId="5" applyFont="1" applyBorder="1">
      <alignment vertical="center"/>
    </xf>
    <xf numFmtId="0" fontId="104" fillId="2" borderId="7" xfId="5" applyFont="1" applyFill="1" applyBorder="1" applyAlignment="1" applyProtection="1">
      <alignment horizontal="left" vertical="center"/>
      <protection locked="0"/>
    </xf>
    <xf numFmtId="0" fontId="70" fillId="0" borderId="0" xfId="5" applyFont="1">
      <alignment vertical="center"/>
    </xf>
    <xf numFmtId="0" fontId="18" fillId="0" borderId="14" xfId="5" applyFont="1" applyBorder="1" applyAlignment="1">
      <alignment horizontal="center" vertical="top" textRotation="255"/>
    </xf>
    <xf numFmtId="0" fontId="104" fillId="2" borderId="15" xfId="5" applyFont="1" applyFill="1" applyBorder="1" applyAlignment="1" applyProtection="1">
      <alignment horizontal="left" vertical="center"/>
      <protection locked="0"/>
    </xf>
    <xf numFmtId="187" fontId="70" fillId="0" borderId="11" xfId="5" applyNumberFormat="1" applyFont="1" applyBorder="1" applyAlignment="1">
      <alignment horizontal="center" vertical="center"/>
    </xf>
    <xf numFmtId="0" fontId="18" fillId="0" borderId="11" xfId="5" applyFont="1" applyBorder="1" applyAlignment="1" applyProtection="1">
      <alignment horizontal="center" vertical="center"/>
      <protection locked="0"/>
    </xf>
    <xf numFmtId="0" fontId="70" fillId="0" borderId="11" xfId="5" applyFont="1" applyBorder="1">
      <alignment vertical="center"/>
    </xf>
    <xf numFmtId="0" fontId="67" fillId="0" borderId="0" xfId="15" applyFont="1" applyAlignment="1">
      <alignment vertical="center"/>
    </xf>
    <xf numFmtId="0" fontId="43" fillId="0" borderId="0" xfId="15" applyFont="1" applyAlignment="1">
      <alignment horizontal="right" vertical="center"/>
    </xf>
    <xf numFmtId="0" fontId="33" fillId="0" borderId="0" xfId="15" applyFont="1" applyAlignment="1">
      <alignment vertical="center"/>
    </xf>
    <xf numFmtId="0" fontId="43" fillId="0" borderId="0" xfId="15" applyFont="1" applyAlignment="1">
      <alignment vertical="center"/>
    </xf>
    <xf numFmtId="0" fontId="45" fillId="0" borderId="0" xfId="15" applyFont="1" applyAlignment="1">
      <alignment vertical="center"/>
    </xf>
    <xf numFmtId="0" fontId="43" fillId="0" borderId="0" xfId="15" applyFont="1" applyAlignment="1">
      <alignment horizontal="center" vertical="center"/>
    </xf>
    <xf numFmtId="0" fontId="20" fillId="0" borderId="0" xfId="15" applyFont="1" applyAlignment="1">
      <alignment horizontal="left" vertical="center"/>
    </xf>
    <xf numFmtId="0" fontId="67" fillId="0" borderId="0" xfId="16" applyFont="1" applyAlignment="1">
      <alignment vertical="center"/>
    </xf>
    <xf numFmtId="0" fontId="15" fillId="0" borderId="0" xfId="16" applyFont="1" applyAlignment="1">
      <alignment vertical="center"/>
    </xf>
    <xf numFmtId="49" fontId="67" fillId="0" borderId="0" xfId="10" applyNumberFormat="1" applyFont="1" applyAlignment="1">
      <alignment horizontal="right" vertical="center"/>
    </xf>
    <xf numFmtId="0" fontId="4" fillId="0" borderId="0" xfId="15" applyAlignment="1">
      <alignment vertical="center"/>
    </xf>
    <xf numFmtId="0" fontId="105" fillId="0" borderId="0" xfId="15" applyFont="1" applyAlignment="1">
      <alignment vertical="center"/>
    </xf>
    <xf numFmtId="0" fontId="106" fillId="0" borderId="0" xfId="15" applyFont="1" applyAlignment="1">
      <alignment vertical="center"/>
    </xf>
    <xf numFmtId="0" fontId="45" fillId="0" borderId="0" xfId="15" applyFont="1" applyAlignment="1">
      <alignment horizontal="center" vertical="center"/>
    </xf>
    <xf numFmtId="0" fontId="45" fillId="0" borderId="0" xfId="15" applyFont="1" applyAlignment="1">
      <alignment horizontal="right" vertical="center"/>
    </xf>
    <xf numFmtId="0" fontId="107"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20" fillId="0" borderId="0" xfId="15" applyFont="1" applyAlignment="1">
      <alignment vertical="center"/>
    </xf>
    <xf numFmtId="0" fontId="67" fillId="0" borderId="3" xfId="15" applyFont="1" applyBorder="1" applyAlignment="1">
      <alignment horizontal="center" vertical="center"/>
    </xf>
    <xf numFmtId="0" fontId="67" fillId="0" borderId="5" xfId="15" applyFont="1" applyBorder="1" applyAlignment="1">
      <alignment horizontal="center" vertical="center"/>
    </xf>
    <xf numFmtId="0" fontId="67" fillId="0" borderId="179" xfId="15" applyFont="1" applyBorder="1" applyAlignment="1">
      <alignment horizontal="center" vertical="center"/>
    </xf>
    <xf numFmtId="0" fontId="67" fillId="0" borderId="31" xfId="15" applyFont="1" applyBorder="1" applyAlignment="1">
      <alignment horizontal="center" vertical="center"/>
    </xf>
    <xf numFmtId="0" fontId="67" fillId="0" borderId="0" xfId="15" applyFont="1"/>
    <xf numFmtId="0" fontId="67" fillId="0" borderId="6" xfId="15" applyFont="1" applyBorder="1" applyAlignment="1">
      <alignment horizontal="center" vertical="center"/>
    </xf>
    <xf numFmtId="0" fontId="67" fillId="0" borderId="16" xfId="15" applyFont="1" applyBorder="1" applyAlignment="1">
      <alignment horizontal="center" vertical="center"/>
    </xf>
    <xf numFmtId="0" fontId="67" fillId="0" borderId="188" xfId="15" applyFont="1" applyBorder="1" applyAlignment="1">
      <alignment horizontal="center" vertical="center"/>
    </xf>
    <xf numFmtId="0" fontId="67" fillId="0" borderId="176" xfId="15" applyFont="1" applyBorder="1" applyAlignment="1">
      <alignment horizontal="center" vertical="center"/>
    </xf>
    <xf numFmtId="0" fontId="67" fillId="0" borderId="7" xfId="15" applyFont="1" applyBorder="1" applyAlignment="1">
      <alignment horizontal="center" vertical="center"/>
    </xf>
    <xf numFmtId="0" fontId="4" fillId="0" borderId="7" xfId="15" applyBorder="1" applyAlignment="1">
      <alignment horizontal="center" vertical="center"/>
    </xf>
    <xf numFmtId="0" fontId="4" fillId="0" borderId="173" xfId="15" applyBorder="1" applyAlignment="1">
      <alignment horizontal="center" vertical="center"/>
    </xf>
    <xf numFmtId="0" fontId="4" fillId="0" borderId="170" xfId="15" applyBorder="1" applyAlignment="1">
      <alignment horizontal="center" vertical="center"/>
    </xf>
    <xf numFmtId="0" fontId="67" fillId="0" borderId="150" xfId="15" applyFont="1" applyBorder="1" applyAlignment="1">
      <alignment horizontal="center" vertical="center"/>
    </xf>
    <xf numFmtId="0" fontId="67" fillId="0" borderId="170" xfId="15" applyFont="1" applyBorder="1" applyAlignment="1">
      <alignment horizontal="center" vertical="center"/>
    </xf>
    <xf numFmtId="0" fontId="67" fillId="3" borderId="202" xfId="16" applyFont="1" applyFill="1" applyBorder="1" applyAlignment="1" applyProtection="1">
      <alignment horizontal="left" vertical="center" shrinkToFit="1"/>
      <protection locked="0"/>
    </xf>
    <xf numFmtId="183" fontId="67" fillId="3" borderId="182" xfId="16" applyNumberFormat="1" applyFont="1" applyFill="1" applyBorder="1" applyAlignment="1" applyProtection="1">
      <alignment horizontal="right" vertical="center" shrinkToFit="1"/>
      <protection locked="0"/>
    </xf>
    <xf numFmtId="0" fontId="67" fillId="0" borderId="176" xfId="16" applyFont="1" applyBorder="1" applyAlignment="1">
      <alignment horizontal="center" vertical="center"/>
    </xf>
    <xf numFmtId="0" fontId="67" fillId="3" borderId="2" xfId="16" applyFont="1" applyFill="1" applyBorder="1" applyAlignment="1" applyProtection="1">
      <alignment vertical="center" shrinkToFit="1"/>
      <protection locked="0"/>
    </xf>
    <xf numFmtId="188" fontId="67" fillId="0" borderId="203" xfId="16" applyNumberFormat="1" applyFont="1" applyBorder="1" applyAlignment="1" applyProtection="1">
      <alignment horizontal="right" vertical="center" shrinkToFit="1"/>
      <protection hidden="1"/>
    </xf>
    <xf numFmtId="0" fontId="67" fillId="0" borderId="169" xfId="15" applyFont="1" applyBorder="1" applyAlignment="1" applyProtection="1">
      <alignment horizontal="center" vertical="center" shrinkToFit="1"/>
      <protection hidden="1"/>
    </xf>
    <xf numFmtId="0" fontId="67" fillId="0" borderId="6" xfId="16" applyFont="1" applyBorder="1" applyAlignment="1">
      <alignment horizontal="center" vertical="center"/>
    </xf>
    <xf numFmtId="0" fontId="67" fillId="3" borderId="28" xfId="16" applyFont="1" applyFill="1" applyBorder="1" applyAlignment="1" applyProtection="1">
      <alignment vertical="center" shrinkToFit="1"/>
      <protection locked="0"/>
    </xf>
    <xf numFmtId="188" fontId="67" fillId="0" borderId="203" xfId="15" applyNumberFormat="1" applyFont="1" applyBorder="1" applyAlignment="1" applyProtection="1">
      <alignment horizontal="right" vertical="center" shrinkToFit="1"/>
      <protection hidden="1"/>
    </xf>
    <xf numFmtId="0" fontId="67" fillId="3" borderId="118" xfId="15" applyFont="1" applyFill="1" applyBorder="1" applyAlignment="1" applyProtection="1">
      <alignment vertical="center" shrinkToFit="1"/>
      <protection locked="0"/>
    </xf>
    <xf numFmtId="0" fontId="15" fillId="0" borderId="0" xfId="15" applyFont="1" applyAlignment="1">
      <alignment vertical="center"/>
    </xf>
    <xf numFmtId="0" fontId="67" fillId="3" borderId="204" xfId="16" applyFont="1" applyFill="1" applyBorder="1" applyAlignment="1" applyProtection="1">
      <alignment horizontal="left" vertical="center" shrinkToFit="1"/>
      <protection locked="0"/>
    </xf>
    <xf numFmtId="183" fontId="67" fillId="3" borderId="205" xfId="16" applyNumberFormat="1" applyFont="1" applyFill="1" applyBorder="1" applyAlignment="1" applyProtection="1">
      <alignment vertical="center" shrinkToFit="1"/>
      <protection locked="0"/>
    </xf>
    <xf numFmtId="0" fontId="67" fillId="0" borderId="169" xfId="16" applyFont="1" applyBorder="1" applyAlignment="1">
      <alignment horizontal="center" vertical="center"/>
    </xf>
    <xf numFmtId="0" fontId="4" fillId="0" borderId="6" xfId="16" applyBorder="1" applyAlignment="1">
      <alignment horizontal="center" vertical="center"/>
    </xf>
    <xf numFmtId="0" fontId="67" fillId="3" borderId="118" xfId="16" applyFont="1" applyFill="1" applyBorder="1" applyAlignment="1" applyProtection="1">
      <alignment vertical="center" shrinkToFit="1"/>
      <protection locked="0"/>
    </xf>
    <xf numFmtId="0" fontId="4" fillId="0" borderId="169" xfId="16" applyBorder="1" applyAlignment="1">
      <alignment horizontal="center" vertical="center"/>
    </xf>
    <xf numFmtId="0" fontId="67" fillId="3" borderId="206" xfId="15" applyFont="1" applyFill="1" applyBorder="1" applyAlignment="1" applyProtection="1">
      <alignment vertical="center" shrinkToFit="1"/>
      <protection locked="0"/>
    </xf>
    <xf numFmtId="188" fontId="67" fillId="0" borderId="118" xfId="16" applyNumberFormat="1" applyFont="1" applyBorder="1" applyAlignment="1" applyProtection="1">
      <alignment horizontal="right" vertical="center" shrinkToFit="1"/>
      <protection hidden="1"/>
    </xf>
    <xf numFmtId="0" fontId="67" fillId="3" borderId="8" xfId="16" applyFont="1" applyFill="1" applyBorder="1" applyAlignment="1" applyProtection="1">
      <alignment vertical="center" shrinkToFit="1"/>
      <protection locked="0"/>
    </xf>
    <xf numFmtId="188" fontId="67" fillId="0" borderId="7" xfId="16" applyNumberFormat="1" applyFont="1" applyBorder="1" applyAlignment="1" applyProtection="1">
      <alignment horizontal="right" vertical="center" shrinkToFit="1"/>
      <protection hidden="1"/>
    </xf>
    <xf numFmtId="188" fontId="67" fillId="0" borderId="170" xfId="16" applyNumberFormat="1" applyFont="1" applyBorder="1" applyAlignment="1" applyProtection="1">
      <alignment horizontal="right" vertical="center" shrinkToFit="1"/>
      <protection hidden="1"/>
    </xf>
    <xf numFmtId="0" fontId="67" fillId="0" borderId="170" xfId="15" applyFont="1" applyBorder="1" applyAlignment="1" applyProtection="1">
      <alignment horizontal="center" vertical="center" shrinkToFit="1"/>
      <protection hidden="1"/>
    </xf>
    <xf numFmtId="0" fontId="67" fillId="3" borderId="6" xfId="16" applyFont="1" applyFill="1" applyBorder="1" applyAlignment="1" applyProtection="1">
      <alignment vertical="center" shrinkToFit="1"/>
      <protection locked="0"/>
    </xf>
    <xf numFmtId="188" fontId="67" fillId="0" borderId="6" xfId="16" applyNumberFormat="1" applyFont="1" applyBorder="1" applyAlignment="1" applyProtection="1">
      <alignment horizontal="right" vertical="center" shrinkToFit="1"/>
      <protection hidden="1"/>
    </xf>
    <xf numFmtId="188" fontId="67" fillId="0" borderId="169" xfId="16" applyNumberFormat="1" applyFont="1" applyBorder="1" applyAlignment="1" applyProtection="1">
      <alignment horizontal="right" vertical="center" shrinkToFit="1"/>
      <protection hidden="1"/>
    </xf>
    <xf numFmtId="0" fontId="4" fillId="0" borderId="0" xfId="16" applyAlignment="1">
      <alignment horizontal="center" vertical="center"/>
    </xf>
    <xf numFmtId="0" fontId="67" fillId="3" borderId="211" xfId="15" applyFont="1" applyFill="1" applyBorder="1" applyAlignment="1" applyProtection="1">
      <alignment vertical="center" shrinkToFit="1"/>
      <protection locked="0"/>
    </xf>
    <xf numFmtId="0" fontId="67" fillId="0" borderId="170" xfId="16" applyFont="1" applyBorder="1" applyAlignment="1">
      <alignment horizontal="center" vertical="center"/>
    </xf>
    <xf numFmtId="0" fontId="67" fillId="0" borderId="8" xfId="16" applyFont="1" applyBorder="1" applyAlignment="1">
      <alignment vertical="center"/>
    </xf>
    <xf numFmtId="188" fontId="67" fillId="0" borderId="8" xfId="16" applyNumberFormat="1" applyFont="1" applyBorder="1" applyAlignment="1">
      <alignment horizontal="right" vertical="center"/>
    </xf>
    <xf numFmtId="0" fontId="67" fillId="0" borderId="9" xfId="16" applyFont="1" applyBorder="1" applyAlignment="1" applyProtection="1">
      <alignment vertical="center" shrinkToFit="1"/>
      <protection hidden="1"/>
    </xf>
    <xf numFmtId="0" fontId="4" fillId="0" borderId="7" xfId="16" applyBorder="1" applyAlignment="1">
      <alignment horizontal="center" vertical="center"/>
    </xf>
    <xf numFmtId="0" fontId="67" fillId="0" borderId="31" xfId="16" applyFont="1" applyBorder="1" applyAlignment="1">
      <alignment vertical="center"/>
    </xf>
    <xf numFmtId="188" fontId="67" fillId="0" borderId="32" xfId="16" applyNumberFormat="1" applyFont="1" applyBorder="1" applyAlignment="1">
      <alignment horizontal="right" vertical="center"/>
    </xf>
    <xf numFmtId="0" fontId="67" fillId="0" borderId="31" xfId="15" applyFont="1" applyBorder="1" applyAlignment="1">
      <alignment vertical="center"/>
    </xf>
    <xf numFmtId="0" fontId="4" fillId="0" borderId="3" xfId="15" applyBorder="1"/>
    <xf numFmtId="9" fontId="67" fillId="0" borderId="4" xfId="17" applyFont="1" applyFill="1" applyBorder="1" applyAlignment="1" applyProtection="1">
      <alignment vertical="center"/>
    </xf>
    <xf numFmtId="9" fontId="67" fillId="0" borderId="4" xfId="17" applyFont="1" applyFill="1" applyBorder="1" applyAlignment="1" applyProtection="1">
      <alignment horizontal="right" vertical="center"/>
    </xf>
    <xf numFmtId="9" fontId="67" fillId="0" borderId="5" xfId="17" applyFont="1" applyFill="1" applyBorder="1" applyAlignment="1" applyProtection="1">
      <alignment horizontal="right" vertical="center"/>
    </xf>
    <xf numFmtId="0" fontId="67" fillId="0" borderId="176" xfId="16" applyFont="1" applyBorder="1" applyAlignment="1">
      <alignment horizontal="center"/>
    </xf>
    <xf numFmtId="0" fontId="67"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7" fillId="0" borderId="0" xfId="16" applyFont="1" applyAlignment="1">
      <alignment horizontal="center" vertical="center"/>
    </xf>
    <xf numFmtId="188" fontId="67" fillId="0" borderId="4" xfId="16" applyNumberFormat="1" applyFont="1" applyBorder="1" applyAlignment="1">
      <alignment horizontal="right" vertical="center"/>
    </xf>
    <xf numFmtId="0" fontId="0" fillId="0" borderId="6" xfId="15" applyFont="1" applyBorder="1"/>
    <xf numFmtId="0" fontId="4" fillId="0" borderId="0" xfId="15" applyAlignment="1">
      <alignment horizontal="right"/>
    </xf>
    <xf numFmtId="0" fontId="4" fillId="0" borderId="16" xfId="15" applyBorder="1" applyAlignment="1">
      <alignment horizontal="right"/>
    </xf>
    <xf numFmtId="0" fontId="67" fillId="0" borderId="169" xfId="16" applyFont="1" applyBorder="1" applyAlignment="1">
      <alignment horizontal="center"/>
    </xf>
    <xf numFmtId="188" fontId="67" fillId="0" borderId="0" xfId="16" applyNumberFormat="1" applyFont="1" applyAlignment="1">
      <alignment horizontal="right" vertical="center"/>
    </xf>
    <xf numFmtId="0" fontId="4" fillId="0" borderId="9" xfId="15" applyBorder="1" applyAlignment="1">
      <alignment vertical="center"/>
    </xf>
    <xf numFmtId="0" fontId="67" fillId="3" borderId="7" xfId="16" applyFont="1" applyFill="1" applyBorder="1" applyAlignment="1" applyProtection="1">
      <alignment horizontal="left" vertical="center" shrinkToFit="1"/>
      <protection locked="0"/>
    </xf>
    <xf numFmtId="183" fontId="67" fillId="3" borderId="212" xfId="16" applyNumberFormat="1" applyFont="1" applyFill="1" applyBorder="1" applyAlignment="1" applyProtection="1">
      <alignment vertical="center" shrinkToFit="1"/>
      <protection locked="0"/>
    </xf>
    <xf numFmtId="0" fontId="67" fillId="3" borderId="0" xfId="16" applyFont="1" applyFill="1" applyAlignment="1" applyProtection="1">
      <alignment vertical="center" shrinkToFit="1"/>
      <protection locked="0"/>
    </xf>
    <xf numFmtId="0" fontId="67" fillId="0" borderId="7" xfId="16" applyFont="1" applyBorder="1" applyAlignment="1" applyProtection="1">
      <alignment vertical="center"/>
      <protection locked="0"/>
    </xf>
    <xf numFmtId="183" fontId="67" fillId="0" borderId="9" xfId="16" applyNumberFormat="1" applyFont="1" applyBorder="1" applyAlignment="1" applyProtection="1">
      <alignment vertical="center" shrinkToFit="1"/>
      <protection hidden="1"/>
    </xf>
    <xf numFmtId="0" fontId="67" fillId="0" borderId="170" xfId="16" applyFont="1" applyBorder="1" applyAlignment="1">
      <alignment horizontal="center"/>
    </xf>
    <xf numFmtId="0" fontId="67" fillId="0" borderId="32" xfId="16" applyFont="1" applyBorder="1" applyAlignment="1">
      <alignment vertical="center"/>
    </xf>
    <xf numFmtId="0" fontId="4" fillId="0" borderId="8" xfId="16" applyBorder="1" applyAlignment="1">
      <alignment horizontal="center" vertical="center"/>
    </xf>
    <xf numFmtId="0" fontId="67" fillId="0" borderId="8" xfId="15" applyFont="1" applyBorder="1" applyAlignment="1">
      <alignment vertical="center"/>
    </xf>
    <xf numFmtId="0" fontId="67" fillId="0" borderId="0" xfId="15" applyFont="1" applyAlignment="1">
      <alignment horizontal="left" vertical="center"/>
    </xf>
    <xf numFmtId="0" fontId="4" fillId="0" borderId="0" xfId="15" applyAlignment="1" applyProtection="1">
      <alignment vertical="center"/>
      <protection locked="0"/>
    </xf>
    <xf numFmtId="0" fontId="4" fillId="0" borderId="0" xfId="15"/>
    <xf numFmtId="0" fontId="18" fillId="0" borderId="0" xfId="15" applyFont="1" applyAlignment="1">
      <alignment horizontal="right" vertical="center"/>
    </xf>
    <xf numFmtId="0" fontId="34" fillId="0" borderId="0" xfId="15" applyFont="1" applyAlignment="1" applyProtection="1">
      <alignment vertical="center"/>
      <protection locked="0"/>
    </xf>
    <xf numFmtId="0" fontId="67" fillId="0" borderId="0" xfId="15" applyFont="1" applyAlignment="1" applyProtection="1">
      <alignment vertical="center"/>
      <protection locked="0"/>
    </xf>
    <xf numFmtId="0" fontId="20" fillId="0" borderId="0" xfId="15" applyFont="1" applyAlignment="1" applyProtection="1">
      <alignment vertical="center"/>
      <protection locked="0"/>
    </xf>
    <xf numFmtId="0" fontId="4" fillId="0" borderId="0" xfId="15" applyAlignment="1" applyProtection="1">
      <alignment horizontal="center" vertical="center"/>
      <protection locked="0"/>
    </xf>
    <xf numFmtId="0" fontId="86" fillId="0" borderId="0" xfId="15" applyFont="1" applyProtection="1">
      <protection locked="0"/>
    </xf>
    <xf numFmtId="0" fontId="4" fillId="0" borderId="8" xfId="15" applyBorder="1" applyAlignment="1" applyProtection="1">
      <alignment vertical="center"/>
      <protection locked="0"/>
    </xf>
    <xf numFmtId="0" fontId="108" fillId="0" borderId="8" xfId="15" applyFont="1" applyBorder="1" applyAlignment="1" applyProtection="1">
      <alignment vertical="center"/>
      <protection locked="0"/>
    </xf>
    <xf numFmtId="0" fontId="18" fillId="0" borderId="8" xfId="15" applyFont="1" applyBorder="1" applyAlignment="1" applyProtection="1">
      <alignment horizontal="right" vertical="center"/>
      <protection locked="0"/>
    </xf>
    <xf numFmtId="0" fontId="18" fillId="0" borderId="169" xfId="15" applyFont="1" applyBorder="1" applyAlignment="1" applyProtection="1">
      <alignment horizontal="center" vertical="center" shrinkToFit="1"/>
      <protection locked="0"/>
    </xf>
    <xf numFmtId="0" fontId="18" fillId="0" borderId="30" xfId="15" applyFont="1" applyBorder="1" applyAlignment="1" applyProtection="1">
      <alignment horizontal="center" vertical="center"/>
      <protection locked="0"/>
    </xf>
    <xf numFmtId="0" fontId="18" fillId="0" borderId="162" xfId="15" applyFont="1" applyBorder="1" applyAlignment="1" applyProtection="1">
      <alignment horizontal="center" vertical="center"/>
      <protection locked="0"/>
    </xf>
    <xf numFmtId="0" fontId="18" fillId="0" borderId="170" xfId="15" applyFont="1" applyBorder="1" applyAlignment="1" applyProtection="1">
      <alignment horizontal="center" vertical="center"/>
      <protection locked="0"/>
    </xf>
    <xf numFmtId="0" fontId="18" fillId="0" borderId="118" xfId="15" applyFont="1" applyBorder="1" applyAlignment="1" applyProtection="1">
      <alignment horizontal="center" vertical="center"/>
      <protection locked="0"/>
    </xf>
    <xf numFmtId="0" fontId="86" fillId="3" borderId="203" xfId="15" applyFont="1" applyFill="1" applyBorder="1" applyAlignment="1" applyProtection="1">
      <alignment horizontal="center" vertical="center" shrinkToFit="1"/>
      <protection locked="0"/>
    </xf>
    <xf numFmtId="189" fontId="18" fillId="3" borderId="2" xfId="15" applyNumberFormat="1" applyFont="1" applyFill="1" applyBorder="1" applyAlignment="1" applyProtection="1">
      <alignment vertical="center" shrinkToFit="1"/>
      <protection locked="0"/>
    </xf>
    <xf numFmtId="189" fontId="18" fillId="3" borderId="213" xfId="15" applyNumberFormat="1" applyFont="1" applyFill="1" applyBorder="1" applyAlignment="1" applyProtection="1">
      <alignment vertical="center" shrinkToFit="1"/>
      <protection locked="0"/>
    </xf>
    <xf numFmtId="189" fontId="18" fillId="15" borderId="2" xfId="15" applyNumberFormat="1" applyFont="1" applyFill="1" applyBorder="1" applyAlignment="1" applyProtection="1">
      <alignment vertical="center"/>
      <protection hidden="1"/>
    </xf>
    <xf numFmtId="0" fontId="18" fillId="0" borderId="138" xfId="15" applyFont="1" applyBorder="1" applyAlignment="1" applyProtection="1">
      <alignment horizontal="center" vertical="center"/>
      <protection locked="0"/>
    </xf>
    <xf numFmtId="0" fontId="86" fillId="3" borderId="206" xfId="15" applyFont="1" applyFill="1" applyBorder="1" applyAlignment="1" applyProtection="1">
      <alignment horizontal="center" vertical="center" shrinkToFit="1"/>
      <protection locked="0"/>
    </xf>
    <xf numFmtId="189" fontId="18" fillId="3" borderId="1" xfId="15" applyNumberFormat="1" applyFont="1" applyFill="1" applyBorder="1" applyAlignment="1" applyProtection="1">
      <alignment vertical="center" shrinkToFit="1"/>
      <protection locked="0"/>
    </xf>
    <xf numFmtId="189" fontId="18" fillId="3" borderId="205" xfId="15" applyNumberFormat="1" applyFont="1" applyFill="1" applyBorder="1" applyAlignment="1" applyProtection="1">
      <alignment vertical="center" shrinkToFit="1"/>
      <protection locked="0"/>
    </xf>
    <xf numFmtId="0" fontId="76" fillId="3" borderId="206" xfId="15" applyFont="1" applyFill="1" applyBorder="1" applyAlignment="1" applyProtection="1">
      <alignment horizontal="center" vertical="center" shrinkToFit="1"/>
      <protection locked="0"/>
    </xf>
    <xf numFmtId="0" fontId="18" fillId="0" borderId="29" xfId="15" applyFont="1" applyBorder="1" applyAlignment="1" applyProtection="1">
      <alignment horizontal="center" vertical="center"/>
      <protection locked="0"/>
    </xf>
    <xf numFmtId="0" fontId="76" fillId="3" borderId="214" xfId="15" applyFont="1" applyFill="1" applyBorder="1" applyAlignment="1" applyProtection="1">
      <alignment horizontal="center" vertical="center" shrinkToFit="1"/>
      <protection locked="0"/>
    </xf>
    <xf numFmtId="189" fontId="18" fillId="3" borderId="30" xfId="15" applyNumberFormat="1" applyFont="1" applyFill="1" applyBorder="1" applyAlignment="1" applyProtection="1">
      <alignment vertical="center" shrinkToFit="1"/>
      <protection locked="0"/>
    </xf>
    <xf numFmtId="189" fontId="18" fillId="3" borderId="212" xfId="15" applyNumberFormat="1" applyFont="1" applyFill="1" applyBorder="1" applyAlignment="1" applyProtection="1">
      <alignment vertical="center" shrinkToFit="1"/>
      <protection locked="0"/>
    </xf>
    <xf numFmtId="189" fontId="18" fillId="15" borderId="214" xfId="15" applyNumberFormat="1" applyFont="1" applyFill="1" applyBorder="1" applyAlignment="1" applyProtection="1">
      <alignment vertical="center"/>
      <protection hidden="1"/>
    </xf>
    <xf numFmtId="49" fontId="20" fillId="0" borderId="0" xfId="10" applyNumberFormat="1" applyFont="1" applyAlignment="1">
      <alignment horizontal="right" vertical="center"/>
    </xf>
    <xf numFmtId="49" fontId="30" fillId="0" borderId="0" xfId="10" applyNumberFormat="1" applyFont="1">
      <alignment vertical="center"/>
    </xf>
    <xf numFmtId="49" fontId="67" fillId="0" borderId="0" xfId="10" applyNumberFormat="1" applyFont="1">
      <alignment vertical="center"/>
    </xf>
    <xf numFmtId="49" fontId="20" fillId="0" borderId="0" xfId="10" quotePrefix="1" applyNumberFormat="1" applyFont="1">
      <alignment vertical="center"/>
    </xf>
    <xf numFmtId="49" fontId="20" fillId="0" borderId="33" xfId="10" applyNumberFormat="1" applyFont="1" applyBorder="1">
      <alignment vertical="center"/>
    </xf>
    <xf numFmtId="49" fontId="20" fillId="2" borderId="6" xfId="10" applyNumberFormat="1" applyFont="1" applyFill="1" applyBorder="1" applyAlignment="1" applyProtection="1">
      <alignment horizontal="center" vertical="center" shrinkToFit="1"/>
      <protection locked="0"/>
    </xf>
    <xf numFmtId="49" fontId="20" fillId="2" borderId="28" xfId="10" applyNumberFormat="1" applyFont="1" applyFill="1" applyBorder="1" applyAlignment="1" applyProtection="1">
      <alignment horizontal="center" vertical="center" shrinkToFit="1"/>
      <protection locked="0"/>
    </xf>
    <xf numFmtId="49" fontId="20" fillId="0" borderId="10" xfId="10" applyNumberFormat="1" applyFont="1" applyBorder="1">
      <alignment vertical="center"/>
    </xf>
    <xf numFmtId="49" fontId="20" fillId="2" borderId="10" xfId="10" applyNumberFormat="1" applyFont="1" applyFill="1" applyBorder="1" applyAlignment="1" applyProtection="1">
      <alignment horizontal="center" vertical="center" shrinkToFit="1"/>
      <protection locked="0"/>
    </xf>
    <xf numFmtId="49" fontId="20" fillId="0" borderId="149" xfId="10" applyNumberFormat="1" applyFont="1" applyBorder="1">
      <alignment vertical="center"/>
    </xf>
    <xf numFmtId="49" fontId="20" fillId="2" borderId="3" xfId="10" applyNumberFormat="1" applyFont="1" applyFill="1" applyBorder="1" applyAlignment="1" applyProtection="1">
      <alignment horizontal="center" vertical="center" shrinkToFit="1"/>
      <protection locked="0"/>
    </xf>
    <xf numFmtId="49" fontId="20" fillId="2" borderId="138" xfId="10" applyNumberFormat="1" applyFont="1" applyFill="1" applyBorder="1" applyAlignment="1" applyProtection="1">
      <alignment horizontal="center" vertical="center" shrinkToFit="1"/>
      <protection locked="0"/>
    </xf>
    <xf numFmtId="49" fontId="20" fillId="0" borderId="139" xfId="10" applyNumberFormat="1" applyFont="1" applyBorder="1">
      <alignment vertical="center"/>
    </xf>
    <xf numFmtId="49" fontId="20" fillId="2" borderId="0" xfId="10" applyNumberFormat="1" applyFont="1" applyFill="1" applyAlignment="1" applyProtection="1">
      <alignment horizontal="center" vertical="center" shrinkToFit="1"/>
      <protection locked="0"/>
    </xf>
    <xf numFmtId="49" fontId="20" fillId="2" borderId="8" xfId="10" applyNumberFormat="1" applyFont="1" applyFill="1" applyBorder="1" applyAlignment="1" applyProtection="1">
      <alignment horizontal="center" vertical="center" shrinkToFit="1"/>
      <protection locked="0"/>
    </xf>
    <xf numFmtId="49" fontId="18" fillId="3" borderId="6" xfId="10" applyNumberFormat="1" applyFont="1" applyFill="1" applyBorder="1" applyAlignment="1" applyProtection="1">
      <alignment vertical="center" shrinkToFit="1"/>
      <protection locked="0"/>
    </xf>
    <xf numFmtId="49" fontId="20" fillId="2" borderId="32" xfId="10" applyNumberFormat="1" applyFont="1" applyFill="1" applyBorder="1" applyAlignment="1" applyProtection="1">
      <alignment horizontal="center" vertical="center" shrinkToFit="1"/>
      <protection locked="0"/>
    </xf>
    <xf numFmtId="49" fontId="20" fillId="0" borderId="119" xfId="10" applyNumberFormat="1" applyFont="1" applyBorder="1">
      <alignment vertical="center"/>
    </xf>
    <xf numFmtId="49" fontId="18" fillId="3" borderId="7" xfId="10" applyNumberFormat="1" applyFont="1" applyFill="1" applyBorder="1" applyAlignment="1" applyProtection="1">
      <alignment vertical="center" shrinkToFit="1"/>
      <protection locked="0"/>
    </xf>
    <xf numFmtId="49" fontId="20" fillId="0" borderId="6" xfId="10" applyNumberFormat="1" applyFont="1" applyBorder="1" applyAlignment="1">
      <alignment horizontal="center" vertical="center" shrinkToFit="1"/>
    </xf>
    <xf numFmtId="49" fontId="20" fillId="0" borderId="118" xfId="10" applyNumberFormat="1" applyFont="1" applyBorder="1" applyAlignment="1">
      <alignment horizontal="center" vertical="center" shrinkToFit="1"/>
    </xf>
    <xf numFmtId="49" fontId="20" fillId="2" borderId="120" xfId="10" applyNumberFormat="1" applyFont="1" applyFill="1" applyBorder="1" applyAlignment="1" applyProtection="1">
      <alignment horizontal="center" vertical="center" shrinkToFit="1"/>
      <protection locked="0"/>
    </xf>
    <xf numFmtId="49" fontId="20" fillId="0" borderId="121" xfId="10" applyNumberFormat="1" applyFont="1" applyBorder="1">
      <alignment vertical="center"/>
    </xf>
    <xf numFmtId="49" fontId="20" fillId="0" borderId="122" xfId="10" applyNumberFormat="1" applyFont="1" applyBorder="1">
      <alignment vertical="center"/>
    </xf>
    <xf numFmtId="49" fontId="74" fillId="0" borderId="9" xfId="10" applyNumberFormat="1" applyFont="1" applyBorder="1" applyAlignment="1">
      <alignment horizontal="right" vertical="center"/>
    </xf>
    <xf numFmtId="0" fontId="67" fillId="2" borderId="121" xfId="5" applyFont="1" applyFill="1" applyBorder="1" applyAlignment="1" applyProtection="1">
      <alignment horizontal="center" vertical="center"/>
      <protection locked="0"/>
    </xf>
    <xf numFmtId="0" fontId="70" fillId="0" borderId="121" xfId="5" applyFont="1" applyBorder="1">
      <alignment vertical="center"/>
    </xf>
    <xf numFmtId="0" fontId="18" fillId="0" borderId="121" xfId="5" applyFont="1" applyBorder="1" applyAlignment="1">
      <alignment horizontal="right" vertical="center"/>
    </xf>
    <xf numFmtId="56" fontId="18" fillId="0" borderId="6" xfId="5" applyNumberFormat="1" applyFont="1" applyBorder="1">
      <alignment vertical="center"/>
    </xf>
    <xf numFmtId="56" fontId="18" fillId="0" borderId="16" xfId="5" applyNumberFormat="1" applyFont="1" applyBorder="1">
      <alignment vertical="center"/>
    </xf>
    <xf numFmtId="0" fontId="67" fillId="2" borderId="2" xfId="5" applyFont="1" applyFill="1" applyBorder="1" applyAlignment="1" applyProtection="1">
      <alignment horizontal="center" vertical="center"/>
      <protection locked="0"/>
    </xf>
    <xf numFmtId="0" fontId="70" fillId="0" borderId="2" xfId="5" applyFont="1" applyBorder="1">
      <alignment vertical="center"/>
    </xf>
    <xf numFmtId="0" fontId="104" fillId="2" borderId="6" xfId="5" applyFont="1" applyFill="1" applyBorder="1" applyProtection="1">
      <alignment vertical="center"/>
      <protection locked="0"/>
    </xf>
    <xf numFmtId="0" fontId="70" fillId="0" borderId="8" xfId="5" applyFont="1" applyBorder="1">
      <alignment vertical="center"/>
    </xf>
    <xf numFmtId="0" fontId="67" fillId="2" borderId="11" xfId="5" applyFont="1" applyFill="1" applyBorder="1" applyAlignment="1" applyProtection="1">
      <alignment horizontal="center" vertical="center"/>
      <protection locked="0"/>
    </xf>
    <xf numFmtId="0" fontId="18" fillId="2" borderId="3" xfId="5" applyFont="1" applyFill="1" applyBorder="1" applyAlignment="1" applyProtection="1">
      <alignment horizontal="right" vertical="center"/>
      <protection locked="0"/>
    </xf>
    <xf numFmtId="0" fontId="68" fillId="0" borderId="32" xfId="5" applyFont="1" applyBorder="1">
      <alignment vertical="center"/>
    </xf>
    <xf numFmtId="0" fontId="63" fillId="0" borderId="32" xfId="5" applyFont="1" applyBorder="1">
      <alignment vertical="center"/>
    </xf>
    <xf numFmtId="0" fontId="63" fillId="0" borderId="42" xfId="5" applyFont="1" applyBorder="1">
      <alignment vertical="center"/>
    </xf>
    <xf numFmtId="0" fontId="18" fillId="2" borderId="105" xfId="5" applyFont="1" applyFill="1" applyBorder="1" applyAlignment="1" applyProtection="1">
      <alignment horizontal="right" vertical="center"/>
      <protection locked="0"/>
    </xf>
    <xf numFmtId="0" fontId="68" fillId="0" borderId="106" xfId="5" applyFont="1" applyBorder="1">
      <alignment vertical="center"/>
    </xf>
    <xf numFmtId="0" fontId="18" fillId="2" borderId="106" xfId="5" applyFont="1" applyFill="1" applyBorder="1" applyAlignment="1" applyProtection="1">
      <alignment horizontal="right" vertical="center"/>
      <protection locked="0"/>
    </xf>
    <xf numFmtId="0" fontId="68" fillId="0" borderId="114" xfId="5" applyFont="1" applyBorder="1">
      <alignment vertical="center"/>
    </xf>
    <xf numFmtId="0" fontId="18" fillId="2" borderId="22" xfId="5" applyFont="1" applyFill="1" applyBorder="1" applyAlignment="1" applyProtection="1">
      <alignment horizontal="right" vertical="center"/>
      <protection locked="0"/>
    </xf>
    <xf numFmtId="0" fontId="18" fillId="2" borderId="6" xfId="5" applyFont="1" applyFill="1" applyBorder="1" applyAlignment="1" applyProtection="1">
      <alignment horizontal="right" vertical="center"/>
      <protection locked="0"/>
    </xf>
    <xf numFmtId="0" fontId="35" fillId="0" borderId="0" xfId="5" applyFont="1" applyAlignment="1">
      <alignment horizontal="distributed" vertical="center"/>
    </xf>
    <xf numFmtId="0" fontId="35" fillId="0" borderId="16" xfId="5" applyFont="1" applyBorder="1" applyAlignment="1">
      <alignment horizontal="distributed" vertical="center"/>
    </xf>
    <xf numFmtId="0" fontId="27" fillId="0" borderId="0" xfId="5" applyFont="1">
      <alignment vertical="center"/>
    </xf>
    <xf numFmtId="0" fontId="18" fillId="0" borderId="17" xfId="5" applyFont="1" applyBorder="1" applyAlignment="1">
      <alignment vertical="top" textRotation="255"/>
    </xf>
    <xf numFmtId="0" fontId="23" fillId="0" borderId="6" xfId="5" applyFont="1" applyBorder="1" applyAlignment="1">
      <alignment horizontal="center" vertical="center"/>
    </xf>
    <xf numFmtId="0" fontId="20" fillId="0" borderId="113" xfId="5" applyFont="1" applyBorder="1" applyAlignment="1">
      <alignment vertical="top" textRotation="255"/>
    </xf>
    <xf numFmtId="0" fontId="104" fillId="2" borderId="15" xfId="5" applyFont="1" applyFill="1" applyBorder="1" applyProtection="1">
      <alignment vertical="center"/>
      <protection locked="0"/>
    </xf>
    <xf numFmtId="0" fontId="18" fillId="2" borderId="105" xfId="5" applyFont="1" applyFill="1" applyBorder="1" applyAlignment="1" applyProtection="1">
      <alignment horizontal="center" vertical="center"/>
      <protection locked="0"/>
    </xf>
    <xf numFmtId="0" fontId="71" fillId="0" borderId="106" xfId="5" applyFont="1" applyBorder="1" applyProtection="1">
      <alignment vertical="center"/>
      <protection locked="0"/>
    </xf>
    <xf numFmtId="0" fontId="63" fillId="0" borderId="106" xfId="5" applyFont="1" applyBorder="1">
      <alignment vertical="center"/>
    </xf>
    <xf numFmtId="0" fontId="63" fillId="0" borderId="114" xfId="5" applyFont="1" applyBorder="1">
      <alignment vertical="center"/>
    </xf>
    <xf numFmtId="0" fontId="18" fillId="0" borderId="106" xfId="5" applyFont="1" applyBorder="1">
      <alignment vertical="center"/>
    </xf>
    <xf numFmtId="0" fontId="18" fillId="0" borderId="114" xfId="5" applyFont="1" applyBorder="1">
      <alignment vertical="center"/>
    </xf>
    <xf numFmtId="0" fontId="2" fillId="0" borderId="27" xfId="18" applyBorder="1">
      <alignment vertical="center"/>
    </xf>
    <xf numFmtId="0" fontId="2" fillId="0" borderId="0" xfId="18">
      <alignment vertical="center"/>
    </xf>
    <xf numFmtId="0" fontId="2" fillId="0" borderId="17" xfId="18" applyBorder="1">
      <alignment vertical="center"/>
    </xf>
    <xf numFmtId="0" fontId="109" fillId="0" borderId="0" xfId="18" applyFont="1" applyAlignment="1">
      <alignment horizontal="center" vertical="center"/>
    </xf>
    <xf numFmtId="0" fontId="109" fillId="0" borderId="18" xfId="18" applyFont="1" applyBorder="1" applyAlignment="1">
      <alignment horizontal="center" vertical="center"/>
    </xf>
    <xf numFmtId="0" fontId="111" fillId="0" borderId="0" xfId="18" applyFont="1" applyAlignment="1">
      <alignment horizontal="center" vertical="center"/>
    </xf>
    <xf numFmtId="0" fontId="112" fillId="0" borderId="0" xfId="18" applyFont="1" applyAlignment="1">
      <alignment horizontal="center" vertical="center"/>
    </xf>
    <xf numFmtId="0" fontId="112" fillId="0" borderId="0" xfId="18" applyFont="1" applyAlignment="1">
      <alignment horizontal="left" vertical="center"/>
    </xf>
    <xf numFmtId="0" fontId="112" fillId="0" borderId="217" xfId="18" applyFont="1" applyBorder="1">
      <alignment vertical="center"/>
    </xf>
    <xf numFmtId="0" fontId="59" fillId="0" borderId="0" xfId="18" applyFont="1" applyAlignment="1">
      <alignment horizontal="center" vertical="center"/>
    </xf>
    <xf numFmtId="0" fontId="2" fillId="0" borderId="18" xfId="18" applyBorder="1">
      <alignment vertical="center"/>
    </xf>
    <xf numFmtId="0" fontId="2" fillId="0" borderId="11" xfId="18" applyBorder="1" applyAlignment="1">
      <alignment horizontal="left" vertical="center"/>
    </xf>
    <xf numFmtId="0" fontId="2" fillId="0" borderId="0" xfId="18" applyAlignment="1">
      <alignment horizontal="center" vertical="center"/>
    </xf>
    <xf numFmtId="0" fontId="2" fillId="0" borderId="0" xfId="18" applyAlignment="1">
      <alignment horizontal="left" vertical="center"/>
    </xf>
    <xf numFmtId="0" fontId="2" fillId="0" borderId="18" xfId="18" applyBorder="1" applyAlignment="1">
      <alignment horizontal="center" vertical="center"/>
    </xf>
    <xf numFmtId="0" fontId="2" fillId="0" borderId="227" xfId="18" applyBorder="1">
      <alignment vertical="center"/>
    </xf>
    <xf numFmtId="0" fontId="117" fillId="0" borderId="227" xfId="18" applyFont="1" applyBorder="1" applyAlignment="1">
      <alignment horizontal="center" vertical="center"/>
    </xf>
    <xf numFmtId="0" fontId="2" fillId="0" borderId="227" xfId="18" applyBorder="1" applyAlignment="1">
      <alignment horizontal="center" vertical="center"/>
    </xf>
    <xf numFmtId="0" fontId="120" fillId="0" borderId="227" xfId="18" applyFont="1" applyBorder="1" applyAlignment="1">
      <alignment horizontal="center" vertical="center"/>
    </xf>
    <xf numFmtId="0" fontId="2" fillId="0" borderId="228" xfId="18" applyBorder="1" applyAlignment="1">
      <alignment horizontal="center" vertical="center"/>
    </xf>
    <xf numFmtId="0" fontId="2" fillId="0" borderId="0" xfId="18" applyAlignment="1">
      <alignment horizontal="right" vertical="center"/>
    </xf>
    <xf numFmtId="0" fontId="121" fillId="0" borderId="0" xfId="18" applyFont="1">
      <alignment vertical="center"/>
    </xf>
    <xf numFmtId="0" fontId="2" fillId="0" borderId="14" xfId="18" applyBorder="1">
      <alignment vertical="center"/>
    </xf>
    <xf numFmtId="0" fontId="2" fillId="0" borderId="11" xfId="18" applyBorder="1" applyAlignment="1">
      <alignment horizontal="right" vertical="center"/>
    </xf>
    <xf numFmtId="0" fontId="2" fillId="0" borderId="11" xfId="18" applyBorder="1">
      <alignment vertical="center"/>
    </xf>
    <xf numFmtId="0" fontId="2" fillId="0" borderId="13" xfId="18" applyBorder="1">
      <alignment vertical="center"/>
    </xf>
    <xf numFmtId="0" fontId="2" fillId="17" borderId="150" xfId="18" applyFill="1" applyBorder="1">
      <alignment vertical="center"/>
    </xf>
    <xf numFmtId="0" fontId="2" fillId="0" borderId="150" xfId="18" applyBorder="1">
      <alignment vertical="center"/>
    </xf>
    <xf numFmtId="0" fontId="4" fillId="0" borderId="0" xfId="19"/>
    <xf numFmtId="0" fontId="4" fillId="0" borderId="217" xfId="19" applyBorder="1" applyAlignment="1">
      <alignment horizontal="center"/>
    </xf>
    <xf numFmtId="0" fontId="122" fillId="0" borderId="0" xfId="19" applyFont="1" applyAlignment="1">
      <alignment horizontal="center" vertical="center"/>
    </xf>
    <xf numFmtId="0" fontId="4" fillId="0" borderId="0" xfId="19" applyAlignment="1">
      <alignment vertical="top" wrapText="1"/>
    </xf>
    <xf numFmtId="0" fontId="123" fillId="0" borderId="0" xfId="19" applyFont="1" applyAlignment="1">
      <alignment horizontal="left" vertical="center"/>
    </xf>
    <xf numFmtId="0" fontId="4" fillId="0" borderId="0" xfId="19" applyAlignment="1">
      <alignment horizontal="left" vertical="top" wrapText="1"/>
    </xf>
    <xf numFmtId="0" fontId="124" fillId="0" borderId="0" xfId="8" applyFont="1" applyAlignment="1" applyProtection="1">
      <alignment vertical="top"/>
    </xf>
    <xf numFmtId="0" fontId="31" fillId="18" borderId="17" xfId="19" applyFont="1" applyFill="1" applyBorder="1" applyAlignment="1">
      <alignment vertical="top" wrapText="1"/>
    </xf>
    <xf numFmtId="0" fontId="31" fillId="18" borderId="0" xfId="19" applyFont="1" applyFill="1" applyAlignment="1">
      <alignment vertical="top" wrapText="1"/>
    </xf>
    <xf numFmtId="0" fontId="31" fillId="18" borderId="18" xfId="19" applyFont="1" applyFill="1" applyBorder="1" applyAlignment="1">
      <alignment vertical="top" wrapText="1"/>
    </xf>
    <xf numFmtId="0" fontId="8" fillId="4" borderId="0" xfId="3" applyFont="1" applyFill="1">
      <alignment vertical="center"/>
    </xf>
    <xf numFmtId="0" fontId="11" fillId="4" borderId="0" xfId="3" applyFont="1" applyFill="1">
      <alignment vertical="center"/>
    </xf>
    <xf numFmtId="0" fontId="11" fillId="4" borderId="0" xfId="3" applyFont="1" applyFill="1" applyAlignment="1">
      <alignment horizontal="right" vertical="center"/>
    </xf>
    <xf numFmtId="176" fontId="11" fillId="4" borderId="0" xfId="3" applyNumberFormat="1" applyFont="1" applyFill="1">
      <alignment vertical="center"/>
    </xf>
    <xf numFmtId="0" fontId="11" fillId="4" borderId="0" xfId="3" applyFont="1" applyFill="1" applyAlignment="1">
      <alignment vertical="center" shrinkToFit="1"/>
    </xf>
    <xf numFmtId="0" fontId="11" fillId="4" borderId="0" xfId="3" applyFont="1" applyFill="1" applyAlignment="1">
      <alignment horizontal="center" vertical="center"/>
    </xf>
    <xf numFmtId="176" fontId="11" fillId="4" borderId="0" xfId="3" applyNumberFormat="1" applyFont="1" applyFill="1" applyAlignment="1">
      <alignment horizontal="distributed" vertical="center"/>
    </xf>
    <xf numFmtId="0" fontId="4" fillId="0" borderId="0" xfId="19" applyAlignment="1">
      <alignment horizontal="left" vertical="top"/>
    </xf>
    <xf numFmtId="0" fontId="45" fillId="0" borderId="0" xfId="19" applyFont="1" applyAlignment="1">
      <alignment horizontal="left" vertical="center"/>
    </xf>
    <xf numFmtId="0" fontId="35" fillId="0" borderId="0" xfId="19" applyFont="1" applyAlignment="1">
      <alignment horizontal="left" vertical="top"/>
    </xf>
    <xf numFmtId="0" fontId="43" fillId="0" borderId="0" xfId="19" applyFont="1" applyAlignment="1">
      <alignment horizontal="left" vertical="top"/>
    </xf>
    <xf numFmtId="0" fontId="35" fillId="5" borderId="0" xfId="19" applyFont="1" applyFill="1" applyAlignment="1">
      <alignment horizontal="left" vertical="top"/>
    </xf>
    <xf numFmtId="0" fontId="37" fillId="19" borderId="27" xfId="19" applyFont="1" applyFill="1" applyBorder="1" applyAlignment="1">
      <alignment vertical="center"/>
    </xf>
    <xf numFmtId="0" fontId="36" fillId="19" borderId="21" xfId="19" applyFont="1" applyFill="1" applyBorder="1" applyAlignment="1">
      <alignment vertical="center"/>
    </xf>
    <xf numFmtId="0" fontId="36" fillId="19" borderId="23" xfId="19" applyFont="1" applyFill="1" applyBorder="1" applyAlignment="1">
      <alignment vertical="center"/>
    </xf>
    <xf numFmtId="0" fontId="36" fillId="0" borderId="0" xfId="19" applyFont="1" applyAlignment="1">
      <alignment vertical="center"/>
    </xf>
    <xf numFmtId="0" fontId="131" fillId="0" borderId="0" xfId="19" applyFont="1" applyAlignment="1">
      <alignment vertical="center"/>
    </xf>
    <xf numFmtId="0" fontId="36" fillId="19" borderId="17" xfId="19" applyFont="1" applyFill="1" applyBorder="1" applyAlignment="1">
      <alignment vertical="center"/>
    </xf>
    <xf numFmtId="0" fontId="36" fillId="19" borderId="0" xfId="19" applyFont="1" applyFill="1" applyAlignment="1">
      <alignment vertical="center"/>
    </xf>
    <xf numFmtId="0" fontId="36" fillId="19" borderId="0" xfId="19" applyFont="1" applyFill="1" applyAlignment="1">
      <alignment vertical="center" shrinkToFit="1"/>
    </xf>
    <xf numFmtId="0" fontId="36" fillId="19" borderId="0" xfId="19" applyFont="1" applyFill="1" applyAlignment="1">
      <alignment horizontal="center" vertical="center"/>
    </xf>
    <xf numFmtId="0" fontId="36" fillId="19" borderId="18" xfId="19" applyFont="1" applyFill="1" applyBorder="1" applyAlignment="1">
      <alignment vertical="center"/>
    </xf>
    <xf numFmtId="0" fontId="36" fillId="19" borderId="0" xfId="19" applyFont="1" applyFill="1" applyAlignment="1">
      <alignment horizontal="left" vertical="center" shrinkToFit="1"/>
    </xf>
    <xf numFmtId="0" fontId="133" fillId="19" borderId="0" xfId="19" applyFont="1" applyFill="1" applyAlignment="1">
      <alignment horizontal="center" vertical="center"/>
    </xf>
    <xf numFmtId="0" fontId="36" fillId="19" borderId="14" xfId="19" applyFont="1" applyFill="1" applyBorder="1" applyAlignment="1">
      <alignment vertical="center"/>
    </xf>
    <xf numFmtId="0" fontId="36" fillId="19" borderId="11" xfId="19" applyFont="1" applyFill="1" applyBorder="1" applyAlignment="1" applyProtection="1">
      <alignment vertical="center"/>
      <protection locked="0"/>
    </xf>
    <xf numFmtId="0" fontId="36" fillId="19" borderId="11" xfId="19" applyFont="1" applyFill="1" applyBorder="1" applyAlignment="1">
      <alignment vertical="center"/>
    </xf>
    <xf numFmtId="0" fontId="36" fillId="19" borderId="21" xfId="19" applyFont="1" applyFill="1" applyBorder="1" applyAlignment="1" applyProtection="1">
      <alignment vertical="center"/>
      <protection locked="0"/>
    </xf>
    <xf numFmtId="0" fontId="131" fillId="0" borderId="0" xfId="19" applyFont="1"/>
    <xf numFmtId="0" fontId="133" fillId="0" borderId="235" xfId="21" applyBorder="1"/>
    <xf numFmtId="0" fontId="11" fillId="4" borderId="0" xfId="3" quotePrefix="1" applyFont="1" applyFill="1">
      <alignment vertical="center"/>
    </xf>
    <xf numFmtId="0" fontId="11" fillId="4" borderId="2" xfId="3" applyFont="1" applyFill="1" applyBorder="1" applyAlignment="1">
      <alignment horizontal="center" vertical="center"/>
    </xf>
    <xf numFmtId="0" fontId="11" fillId="4" borderId="1" xfId="3" applyFont="1" applyFill="1" applyBorder="1" applyAlignment="1">
      <alignment horizontal="center" vertical="center"/>
    </xf>
    <xf numFmtId="0" fontId="11" fillId="4" borderId="0" xfId="0" applyFont="1" applyFill="1" applyAlignment="1">
      <alignment vertical="center"/>
    </xf>
    <xf numFmtId="0" fontId="12" fillId="4" borderId="0" xfId="0" applyFont="1" applyFill="1" applyAlignment="1">
      <alignment vertical="center"/>
    </xf>
    <xf numFmtId="0" fontId="11" fillId="4" borderId="8"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horizontal="left" vertical="center" shrinkToFit="1"/>
    </xf>
    <xf numFmtId="0" fontId="12" fillId="4" borderId="8" xfId="0" applyFont="1" applyFill="1" applyBorder="1" applyAlignment="1">
      <alignment vertical="center"/>
    </xf>
    <xf numFmtId="0" fontId="12" fillId="4" borderId="8" xfId="0" applyFont="1" applyFill="1" applyBorder="1" applyAlignment="1">
      <alignment horizontal="center" vertical="center"/>
    </xf>
    <xf numFmtId="0" fontId="11" fillId="4" borderId="0" xfId="0" applyFont="1" applyFill="1" applyAlignment="1">
      <alignment horizontal="center" vertical="center"/>
    </xf>
    <xf numFmtId="0" fontId="11" fillId="4" borderId="8" xfId="0" applyFont="1" applyFill="1" applyBorder="1" applyAlignment="1">
      <alignment horizontal="left" vertical="center"/>
    </xf>
    <xf numFmtId="0" fontId="11" fillId="4" borderId="8" xfId="0" applyFont="1" applyFill="1" applyBorder="1" applyAlignment="1">
      <alignment horizontal="left" vertical="center" shrinkToFit="1"/>
    </xf>
    <xf numFmtId="0" fontId="11" fillId="4" borderId="0" xfId="0" applyFont="1" applyFill="1" applyAlignment="1">
      <alignment horizontal="left" vertical="center"/>
    </xf>
    <xf numFmtId="0" fontId="12" fillId="4" borderId="0" xfId="3" applyFont="1" applyFill="1">
      <alignment vertical="center"/>
    </xf>
    <xf numFmtId="0" fontId="12" fillId="4" borderId="0" xfId="0" applyFont="1" applyFill="1" applyAlignment="1">
      <alignment vertical="center" shrinkToFit="1"/>
    </xf>
    <xf numFmtId="0" fontId="12" fillId="4" borderId="8" xfId="3" applyFont="1" applyFill="1" applyBorder="1">
      <alignment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8" fillId="4" borderId="0" xfId="0" applyNumberFormat="1" applyFont="1" applyFill="1" applyAlignment="1">
      <alignment vertical="center"/>
    </xf>
    <xf numFmtId="49" fontId="8" fillId="4" borderId="0" xfId="0" applyNumberFormat="1" applyFont="1" applyFill="1"/>
    <xf numFmtId="49" fontId="8" fillId="4" borderId="0" xfId="0" applyNumberFormat="1" applyFont="1" applyFill="1" applyAlignment="1">
      <alignment horizontal="right" vertical="center"/>
    </xf>
    <xf numFmtId="49" fontId="19" fillId="4" borderId="8" xfId="0" applyNumberFormat="1" applyFont="1" applyFill="1" applyBorder="1" applyAlignment="1">
      <alignment vertical="center"/>
    </xf>
    <xf numFmtId="49" fontId="8" fillId="4" borderId="8" xfId="0" applyNumberFormat="1" applyFont="1" applyFill="1" applyBorder="1" applyAlignment="1">
      <alignment vertical="center"/>
    </xf>
    <xf numFmtId="49" fontId="17" fillId="4" borderId="0" xfId="0" applyNumberFormat="1" applyFont="1" applyFill="1" applyAlignment="1">
      <alignment horizontal="right" vertical="center"/>
    </xf>
    <xf numFmtId="49" fontId="8" fillId="4" borderId="8" xfId="0" applyNumberFormat="1" applyFont="1" applyFill="1" applyBorder="1" applyAlignment="1" applyProtection="1">
      <alignment horizontal="right" vertical="center"/>
      <protection locked="0"/>
    </xf>
    <xf numFmtId="49" fontId="8" fillId="4" borderId="0" xfId="0" applyNumberFormat="1" applyFont="1" applyFill="1" applyAlignment="1" applyProtection="1">
      <alignment horizontal="right" vertical="center"/>
      <protection locked="0"/>
    </xf>
    <xf numFmtId="49" fontId="8" fillId="4" borderId="4" xfId="0" applyNumberFormat="1" applyFont="1" applyFill="1" applyBorder="1" applyAlignment="1">
      <alignment vertical="center"/>
    </xf>
    <xf numFmtId="49" fontId="17" fillId="4" borderId="0" xfId="0" applyNumberFormat="1" applyFont="1" applyFill="1" applyAlignment="1">
      <alignment vertical="center"/>
    </xf>
    <xf numFmtId="49" fontId="8" fillId="4" borderId="0" xfId="0" applyNumberFormat="1" applyFont="1" applyFill="1" applyAlignment="1">
      <alignment horizontal="center" vertical="center"/>
    </xf>
    <xf numFmtId="49" fontId="8" fillId="4" borderId="8" xfId="0" applyNumberFormat="1" applyFont="1" applyFill="1" applyBorder="1" applyAlignment="1">
      <alignment horizontal="center" vertical="center"/>
    </xf>
    <xf numFmtId="49" fontId="8" fillId="4" borderId="10" xfId="0" applyNumberFormat="1" applyFont="1" applyFill="1" applyBorder="1"/>
    <xf numFmtId="49" fontId="8" fillId="4" borderId="10" xfId="0" applyNumberFormat="1" applyFont="1" applyFill="1" applyBorder="1" applyAlignment="1">
      <alignment vertical="center"/>
    </xf>
    <xf numFmtId="49" fontId="8" fillId="4" borderId="10" xfId="0" applyNumberFormat="1" applyFont="1" applyFill="1" applyBorder="1" applyAlignment="1">
      <alignment horizontal="right" vertical="center"/>
    </xf>
    <xf numFmtId="49" fontId="8" fillId="4" borderId="1" xfId="0" applyNumberFormat="1" applyFont="1" applyFill="1" applyBorder="1"/>
    <xf numFmtId="49" fontId="8" fillId="4" borderId="1" xfId="0" applyNumberFormat="1" applyFont="1" applyFill="1" applyBorder="1" applyAlignment="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vertical="center"/>
    </xf>
    <xf numFmtId="49" fontId="8" fillId="4" borderId="2" xfId="0" applyNumberFormat="1" applyFont="1" applyFill="1" applyBorder="1" applyAlignment="1">
      <alignment horizontal="right" vertical="center"/>
    </xf>
    <xf numFmtId="49" fontId="8" fillId="4" borderId="1" xfId="0" applyNumberFormat="1" applyFont="1" applyFill="1" applyBorder="1" applyAlignment="1" applyProtection="1">
      <alignment vertical="center"/>
      <protection locked="0"/>
    </xf>
    <xf numFmtId="49" fontId="8" fillId="4" borderId="0" xfId="0" applyNumberFormat="1" applyFont="1" applyFill="1" applyAlignment="1" applyProtection="1">
      <alignment horizontal="left" vertical="center"/>
      <protection locked="0"/>
    </xf>
    <xf numFmtId="49" fontId="8" fillId="4" borderId="0" xfId="0" applyNumberFormat="1" applyFont="1" applyFill="1" applyAlignment="1" applyProtection="1">
      <alignment vertical="center"/>
      <protection locked="0"/>
    </xf>
    <xf numFmtId="49" fontId="8" fillId="4" borderId="4" xfId="0" applyNumberFormat="1" applyFont="1" applyFill="1" applyBorder="1" applyAlignment="1" applyProtection="1">
      <alignment horizontal="left" vertical="center"/>
      <protection locked="0"/>
    </xf>
    <xf numFmtId="49" fontId="8" fillId="4" borderId="4" xfId="0" applyNumberFormat="1" applyFont="1" applyFill="1" applyBorder="1" applyAlignment="1" applyProtection="1">
      <alignment vertical="center"/>
      <protection locked="0"/>
    </xf>
    <xf numFmtId="49" fontId="8" fillId="4" borderId="2"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horizontal="left" vertical="center"/>
      <protection locked="0"/>
    </xf>
    <xf numFmtId="49" fontId="8" fillId="4" borderId="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lignment horizontal="left" vertical="center"/>
    </xf>
    <xf numFmtId="49" fontId="8" fillId="4" borderId="1" xfId="0" quotePrefix="1" applyNumberFormat="1" applyFont="1" applyFill="1" applyBorder="1" applyAlignment="1" applyProtection="1">
      <alignment horizontal="center" vertical="center"/>
      <protection locked="0"/>
    </xf>
    <xf numFmtId="49" fontId="8" fillId="4" borderId="0" xfId="0" applyNumberFormat="1" applyFont="1" applyFill="1" applyAlignment="1">
      <alignment horizontal="left" vertical="center"/>
    </xf>
    <xf numFmtId="49" fontId="8" fillId="4" borderId="0" xfId="0" applyNumberFormat="1" applyFont="1" applyFill="1" applyAlignment="1" applyProtection="1">
      <alignment horizontal="center" vertical="center"/>
      <protection locked="0"/>
    </xf>
    <xf numFmtId="49" fontId="8" fillId="4" borderId="0" xfId="0" quotePrefix="1" applyNumberFormat="1" applyFont="1" applyFill="1" applyAlignment="1" applyProtection="1">
      <alignment horizontal="center" vertical="center"/>
      <protection locked="0"/>
    </xf>
    <xf numFmtId="0" fontId="11" fillId="4" borderId="0" xfId="2" applyFont="1" applyFill="1">
      <alignment vertical="center"/>
    </xf>
    <xf numFmtId="0" fontId="13" fillId="4" borderId="0" xfId="1" applyFont="1" applyFill="1" applyAlignment="1" applyProtection="1">
      <alignment vertical="center"/>
    </xf>
    <xf numFmtId="0" fontId="12" fillId="4" borderId="0" xfId="2" applyFont="1" applyFill="1">
      <alignment vertical="center"/>
    </xf>
    <xf numFmtId="0" fontId="11" fillId="4" borderId="0" xfId="2" applyFont="1" applyFill="1" applyAlignment="1">
      <alignment horizontal="right" vertical="center"/>
    </xf>
    <xf numFmtId="0" fontId="11" fillId="4" borderId="0" xfId="2" applyFont="1" applyFill="1" applyAlignment="1" applyProtection="1">
      <alignment vertical="center" wrapText="1"/>
      <protection locked="0"/>
    </xf>
    <xf numFmtId="0" fontId="11" fillId="4" borderId="0" xfId="2" quotePrefix="1" applyFont="1" applyFill="1" applyAlignment="1">
      <alignment horizontal="center" vertical="center"/>
    </xf>
    <xf numFmtId="0" fontId="11" fillId="4" borderId="0" xfId="2" applyFont="1" applyFill="1" applyAlignment="1">
      <alignment horizontal="center" vertical="center"/>
    </xf>
    <xf numFmtId="0" fontId="11" fillId="4" borderId="0" xfId="2" applyFont="1" applyFill="1" applyAlignment="1" applyProtection="1">
      <alignment horizontal="center" vertical="center"/>
      <protection locked="0"/>
    </xf>
    <xf numFmtId="0" fontId="11" fillId="4" borderId="0" xfId="2" applyFont="1" applyFill="1" applyAlignment="1">
      <alignment vertical="center" wrapText="1"/>
    </xf>
    <xf numFmtId="0" fontId="20" fillId="4" borderId="0" xfId="9" applyFill="1">
      <alignment vertical="center"/>
    </xf>
    <xf numFmtId="0" fontId="32" fillId="4" borderId="0" xfId="9" applyFont="1" applyFill="1">
      <alignment vertical="center"/>
    </xf>
    <xf numFmtId="0" fontId="32" fillId="4" borderId="0" xfId="9" applyFont="1" applyFill="1" applyAlignment="1">
      <alignment vertical="distributed"/>
    </xf>
    <xf numFmtId="0" fontId="4" fillId="4" borderId="0" xfId="9" applyFont="1" applyFill="1" applyAlignment="1">
      <alignment horizontal="center" vertical="center"/>
    </xf>
    <xf numFmtId="0" fontId="61" fillId="4" borderId="0" xfId="9" applyFont="1" applyFill="1">
      <alignment vertical="center"/>
    </xf>
    <xf numFmtId="0" fontId="20" fillId="4" borderId="0" xfId="9" applyFill="1" applyAlignment="1">
      <alignment horizontal="center" vertical="center"/>
    </xf>
    <xf numFmtId="0" fontId="20" fillId="4" borderId="0" xfId="9" applyFill="1" applyAlignment="1" applyProtection="1">
      <alignment horizontal="left" vertical="center"/>
      <protection locked="0"/>
    </xf>
    <xf numFmtId="0" fontId="20" fillId="4" borderId="0" xfId="9" applyFill="1" applyAlignment="1">
      <alignment horizontal="right" vertical="center"/>
    </xf>
    <xf numFmtId="0" fontId="18" fillId="4" borderId="0" xfId="9" applyFont="1" applyFill="1">
      <alignment vertical="center"/>
    </xf>
    <xf numFmtId="0" fontId="72" fillId="0" borderId="4" xfId="5" applyFont="1" applyBorder="1" applyAlignment="1" applyProtection="1">
      <alignment horizontal="center" vertical="center"/>
      <protection locked="0"/>
    </xf>
    <xf numFmtId="0" fontId="138" fillId="0" borderId="0" xfId="19" applyFont="1"/>
    <xf numFmtId="0" fontId="139" fillId="0" borderId="0" xfId="19" applyFont="1"/>
    <xf numFmtId="0" fontId="34" fillId="0" borderId="0" xfId="19" applyFont="1" applyAlignment="1">
      <alignment horizontal="center" vertical="center"/>
    </xf>
    <xf numFmtId="0" fontId="4" fillId="21" borderId="217" xfId="19" applyFill="1" applyBorder="1" applyAlignment="1">
      <alignment horizontal="center" vertical="center"/>
    </xf>
    <xf numFmtId="14" fontId="4" fillId="0" borderId="217" xfId="19" applyNumberFormat="1" applyBorder="1" applyAlignment="1">
      <alignment horizontal="center" vertical="center"/>
    </xf>
    <xf numFmtId="0" fontId="4" fillId="0" borderId="217" xfId="19" applyBorder="1" applyAlignment="1">
      <alignment horizontal="center" vertical="center"/>
    </xf>
    <xf numFmtId="49" fontId="4" fillId="0" borderId="0" xfId="19" applyNumberFormat="1"/>
    <xf numFmtId="0" fontId="133" fillId="0" borderId="235" xfId="23" applyBorder="1" applyAlignment="1">
      <alignment wrapText="1"/>
    </xf>
    <xf numFmtId="0" fontId="133" fillId="0" borderId="235" xfId="23" applyBorder="1"/>
    <xf numFmtId="0" fontId="133" fillId="0" borderId="236" xfId="23" applyBorder="1"/>
    <xf numFmtId="14" fontId="4" fillId="0" borderId="0" xfId="19" applyNumberFormat="1"/>
    <xf numFmtId="0" fontId="136" fillId="20" borderId="150" xfId="0" applyFont="1" applyFill="1" applyBorder="1" applyAlignment="1">
      <alignment horizontal="center" vertical="center"/>
    </xf>
    <xf numFmtId="0" fontId="131" fillId="0" borderId="0" xfId="0" applyFont="1"/>
    <xf numFmtId="0" fontId="12" fillId="0" borderId="17" xfId="0" applyFont="1" applyBorder="1" applyAlignment="1">
      <alignment vertical="top" wrapText="1"/>
    </xf>
    <xf numFmtId="0" fontId="12" fillId="0" borderId="0" xfId="0" applyFont="1" applyAlignment="1">
      <alignment vertical="top" wrapText="1"/>
    </xf>
    <xf numFmtId="49" fontId="12" fillId="0" borderId="0" xfId="3" applyNumberFormat="1" applyFont="1">
      <alignment vertical="center"/>
    </xf>
    <xf numFmtId="0" fontId="131" fillId="0" borderId="27" xfId="0" applyFont="1" applyBorder="1"/>
    <xf numFmtId="0" fontId="131" fillId="0" borderId="21" xfId="0" applyFont="1" applyBorder="1"/>
    <xf numFmtId="0" fontId="12" fillId="0" borderId="21" xfId="3" applyFont="1" applyBorder="1">
      <alignment vertical="center"/>
    </xf>
    <xf numFmtId="0" fontId="131" fillId="0" borderId="17" xfId="0" applyFont="1" applyBorder="1"/>
    <xf numFmtId="49" fontId="131" fillId="0" borderId="0" xfId="0" applyNumberFormat="1" applyFont="1"/>
    <xf numFmtId="49" fontId="12" fillId="0" borderId="18" xfId="3" applyNumberFormat="1" applyFont="1" applyBorder="1">
      <alignment vertical="center"/>
    </xf>
    <xf numFmtId="0" fontId="131" fillId="0" borderId="14" xfId="0" applyFont="1" applyBorder="1"/>
    <xf numFmtId="0" fontId="131" fillId="0" borderId="11" xfId="0" applyFont="1" applyBorder="1"/>
    <xf numFmtId="0" fontId="12" fillId="0" borderId="18" xfId="3" applyFont="1" applyBorder="1">
      <alignment vertical="center"/>
    </xf>
    <xf numFmtId="0" fontId="12" fillId="0" borderId="23" xfId="3" applyFont="1" applyBorder="1">
      <alignment vertical="center"/>
    </xf>
    <xf numFmtId="0" fontId="131" fillId="0" borderId="18" xfId="0" applyFont="1" applyBorder="1"/>
    <xf numFmtId="49" fontId="12" fillId="0" borderId="13" xfId="3" applyNumberFormat="1" applyFont="1" applyBorder="1">
      <alignment vertical="center"/>
    </xf>
    <xf numFmtId="49" fontId="131" fillId="0" borderId="11" xfId="0" applyNumberFormat="1" applyFont="1" applyBorder="1"/>
    <xf numFmtId="0" fontId="12" fillId="0" borderId="0" xfId="3" applyFont="1" applyAlignment="1">
      <alignment horizontal="center" vertical="center"/>
    </xf>
    <xf numFmtId="0" fontId="137" fillId="0" borderId="237" xfId="0" applyFont="1" applyBorder="1" applyAlignment="1">
      <alignment vertical="center" wrapText="1"/>
    </xf>
    <xf numFmtId="0" fontId="0" fillId="0" borderId="237" xfId="0" applyBorder="1"/>
    <xf numFmtId="0" fontId="137" fillId="17" borderId="237" xfId="0" applyFont="1" applyFill="1" applyBorder="1" applyAlignment="1">
      <alignment vertical="center" wrapText="1"/>
    </xf>
    <xf numFmtId="0" fontId="0" fillId="17" borderId="237" xfId="0" applyFill="1" applyBorder="1"/>
    <xf numFmtId="0" fontId="137" fillId="17" borderId="237" xfId="0" applyFont="1" applyFill="1" applyBorder="1" applyAlignment="1">
      <alignment horizontal="right" vertical="center" wrapText="1"/>
    </xf>
    <xf numFmtId="0" fontId="70" fillId="0" borderId="0" xfId="5" applyFont="1" applyAlignment="1" applyProtection="1">
      <alignment horizontal="center" vertical="center" shrinkToFit="1"/>
      <protection locked="0"/>
    </xf>
    <xf numFmtId="0" fontId="0" fillId="0" borderId="0" xfId="19" applyFont="1"/>
    <xf numFmtId="0" fontId="4" fillId="0" borderId="0" xfId="3">
      <alignment vertical="center"/>
    </xf>
    <xf numFmtId="179" fontId="140" fillId="0" borderId="0" xfId="3" applyNumberFormat="1" applyFont="1">
      <alignment vertical="center"/>
    </xf>
    <xf numFmtId="178" fontId="19" fillId="0" borderId="242" xfId="3" applyNumberFormat="1" applyFont="1" applyBorder="1" applyAlignment="1">
      <alignment horizontal="center" vertical="center" shrinkToFit="1"/>
    </xf>
    <xf numFmtId="178" fontId="19" fillId="0" borderId="170" xfId="3" applyNumberFormat="1" applyFont="1" applyBorder="1" applyAlignment="1">
      <alignment horizontal="center" vertical="center" shrinkToFit="1"/>
    </xf>
    <xf numFmtId="0" fontId="18" fillId="3" borderId="244" xfId="3" applyFont="1" applyFill="1" applyBorder="1" applyAlignment="1" applyProtection="1">
      <alignment horizontal="center" vertical="center" shrinkToFit="1"/>
      <protection locked="0"/>
    </xf>
    <xf numFmtId="179" fontId="18" fillId="3" borderId="244" xfId="3" applyNumberFormat="1" applyFont="1" applyFill="1" applyBorder="1" applyAlignment="1" applyProtection="1">
      <alignment horizontal="center" vertical="center" shrinkToFit="1"/>
      <protection locked="0"/>
    </xf>
    <xf numFmtId="0" fontId="18" fillId="3" borderId="244" xfId="3" applyFont="1" applyFill="1" applyBorder="1" applyAlignment="1" applyProtection="1">
      <alignment horizontal="right" vertical="center" shrinkToFit="1"/>
      <protection locked="0"/>
    </xf>
    <xf numFmtId="193" fontId="18" fillId="3" borderId="244" xfId="3" applyNumberFormat="1" applyFont="1" applyFill="1" applyBorder="1" applyAlignment="1" applyProtection="1">
      <alignment horizontal="right" vertical="center" shrinkToFit="1"/>
      <protection locked="0"/>
    </xf>
    <xf numFmtId="193" fontId="18" fillId="15" borderId="244" xfId="3" applyNumberFormat="1" applyFont="1" applyFill="1" applyBorder="1" applyAlignment="1" applyProtection="1">
      <alignment horizontal="right" vertical="center" shrinkToFit="1"/>
      <protection locked="0"/>
    </xf>
    <xf numFmtId="179" fontId="18" fillId="2" borderId="244" xfId="3" applyNumberFormat="1" applyFont="1" applyFill="1" applyBorder="1" applyAlignment="1" applyProtection="1">
      <alignment horizontal="center" vertical="center" shrinkToFit="1"/>
      <protection locked="0"/>
    </xf>
    <xf numFmtId="0" fontId="18" fillId="3" borderId="206" xfId="3" applyFont="1" applyFill="1" applyBorder="1" applyAlignment="1" applyProtection="1">
      <alignment horizontal="center" vertical="center" shrinkToFit="1"/>
      <protection locked="0"/>
    </xf>
    <xf numFmtId="179" fontId="18" fillId="3" borderId="206" xfId="3" applyNumberFormat="1" applyFont="1" applyFill="1" applyBorder="1" applyAlignment="1" applyProtection="1">
      <alignment horizontal="center" vertical="center" shrinkToFit="1"/>
      <protection locked="0"/>
    </xf>
    <xf numFmtId="0" fontId="18" fillId="3" borderId="206" xfId="3" applyFont="1" applyFill="1" applyBorder="1" applyAlignment="1" applyProtection="1">
      <alignment horizontal="right" vertical="center" shrinkToFit="1"/>
      <protection locked="0"/>
    </xf>
    <xf numFmtId="193" fontId="18" fillId="3" borderId="206" xfId="3" applyNumberFormat="1" applyFont="1" applyFill="1" applyBorder="1" applyAlignment="1" applyProtection="1">
      <alignment horizontal="right" vertical="center" shrinkToFit="1"/>
      <protection locked="0"/>
    </xf>
    <xf numFmtId="193" fontId="18" fillId="15" borderId="206" xfId="3" applyNumberFormat="1" applyFont="1" applyFill="1" applyBorder="1" applyAlignment="1" applyProtection="1">
      <alignment horizontal="right" vertical="center" shrinkToFit="1"/>
      <protection locked="0"/>
    </xf>
    <xf numFmtId="179" fontId="18" fillId="2" borderId="206" xfId="3" applyNumberFormat="1" applyFont="1" applyFill="1" applyBorder="1" applyAlignment="1" applyProtection="1">
      <alignment horizontal="center" vertical="center" shrinkToFit="1"/>
      <protection locked="0"/>
    </xf>
    <xf numFmtId="0" fontId="18" fillId="3" borderId="214" xfId="3" applyFont="1" applyFill="1" applyBorder="1" applyAlignment="1" applyProtection="1">
      <alignment horizontal="center" vertical="center" shrinkToFit="1"/>
      <protection locked="0"/>
    </xf>
    <xf numFmtId="179" fontId="18" fillId="3" borderId="214" xfId="3" applyNumberFormat="1" applyFont="1" applyFill="1" applyBorder="1" applyAlignment="1" applyProtection="1">
      <alignment horizontal="center" vertical="center" shrinkToFit="1"/>
      <protection locked="0"/>
    </xf>
    <xf numFmtId="0" fontId="18" fillId="3" borderId="214" xfId="3" applyFont="1" applyFill="1" applyBorder="1" applyAlignment="1" applyProtection="1">
      <alignment horizontal="right" vertical="center" shrinkToFit="1"/>
      <protection locked="0"/>
    </xf>
    <xf numFmtId="193" fontId="18" fillId="3" borderId="214" xfId="3" applyNumberFormat="1" applyFont="1" applyFill="1" applyBorder="1" applyAlignment="1" applyProtection="1">
      <alignment horizontal="right" vertical="center" shrinkToFit="1"/>
      <protection locked="0"/>
    </xf>
    <xf numFmtId="193" fontId="18" fillId="15" borderId="214" xfId="3" applyNumberFormat="1" applyFont="1" applyFill="1" applyBorder="1" applyAlignment="1" applyProtection="1">
      <alignment horizontal="right" vertical="center" shrinkToFit="1"/>
      <protection locked="0"/>
    </xf>
    <xf numFmtId="179" fontId="18" fillId="2" borderId="214" xfId="3" applyNumberFormat="1" applyFont="1" applyFill="1" applyBorder="1" applyAlignment="1" applyProtection="1">
      <alignment horizontal="center" vertical="center" shrinkToFit="1"/>
      <protection locked="0"/>
    </xf>
    <xf numFmtId="179" fontId="140" fillId="0" borderId="0" xfId="3" applyNumberFormat="1" applyFont="1" applyAlignment="1">
      <alignment horizontal="center" vertical="center" shrinkToFit="1"/>
    </xf>
    <xf numFmtId="178" fontId="140" fillId="0" borderId="0" xfId="3" applyNumberFormat="1" applyFont="1">
      <alignment vertical="center"/>
    </xf>
    <xf numFmtId="0" fontId="0" fillId="0" borderId="0" xfId="0" applyAlignment="1">
      <alignment vertical="center"/>
    </xf>
    <xf numFmtId="0" fontId="4" fillId="0" borderId="0" xfId="19" applyAlignment="1">
      <alignment horizontal="left" vertical="center"/>
    </xf>
    <xf numFmtId="0" fontId="4" fillId="17" borderId="150" xfId="19" applyFill="1" applyBorder="1" applyAlignment="1">
      <alignment horizontal="left" vertical="center"/>
    </xf>
    <xf numFmtId="0" fontId="133" fillId="17" borderId="247" xfId="24" applyFill="1" applyBorder="1" applyAlignment="1">
      <alignment horizontal="left" vertical="center"/>
    </xf>
    <xf numFmtId="0" fontId="133" fillId="0" borderId="248" xfId="24" applyBorder="1" applyAlignment="1">
      <alignment horizontal="left" vertical="center"/>
    </xf>
    <xf numFmtId="0" fontId="133" fillId="0" borderId="248" xfId="24" applyBorder="1" applyAlignment="1">
      <alignment horizontal="left" vertical="center" wrapText="1"/>
    </xf>
    <xf numFmtId="0" fontId="133" fillId="17" borderId="248" xfId="24" applyFill="1" applyBorder="1" applyAlignment="1">
      <alignment horizontal="left" vertical="center" wrapText="1"/>
    </xf>
    <xf numFmtId="0" fontId="136" fillId="20" borderId="150" xfId="19" applyFont="1" applyFill="1" applyBorder="1" applyAlignment="1">
      <alignment horizontal="center" vertical="center"/>
    </xf>
    <xf numFmtId="0" fontId="136" fillId="20" borderId="249" xfId="0" applyFont="1" applyFill="1" applyBorder="1" applyAlignment="1">
      <alignment horizontal="center" vertical="center"/>
    </xf>
    <xf numFmtId="0" fontId="142" fillId="4" borderId="0" xfId="25" applyFont="1" applyFill="1" applyAlignment="1">
      <alignment vertical="center"/>
    </xf>
    <xf numFmtId="0" fontId="143" fillId="4" borderId="0" xfId="19" applyFont="1" applyFill="1" applyAlignment="1">
      <alignment vertical="center"/>
    </xf>
    <xf numFmtId="0" fontId="143" fillId="4" borderId="0" xfId="19" applyFont="1" applyFill="1" applyAlignment="1">
      <alignment horizontal="right" vertical="center"/>
    </xf>
    <xf numFmtId="0" fontId="143" fillId="0" borderId="0" xfId="19" applyFont="1" applyAlignment="1">
      <alignment vertical="center"/>
    </xf>
    <xf numFmtId="0" fontId="144" fillId="4" borderId="0" xfId="25" applyFont="1" applyFill="1" applyAlignment="1">
      <alignment horizontal="left" vertical="center"/>
    </xf>
    <xf numFmtId="0" fontId="144" fillId="4" borderId="0" xfId="25" applyFont="1" applyFill="1" applyAlignment="1">
      <alignment vertical="center"/>
    </xf>
    <xf numFmtId="0" fontId="143" fillId="4" borderId="0" xfId="25" applyFont="1" applyFill="1" applyAlignment="1">
      <alignment vertical="center"/>
    </xf>
    <xf numFmtId="0" fontId="131" fillId="4" borderId="0" xfId="19" applyFont="1" applyFill="1" applyAlignment="1">
      <alignment vertical="center"/>
    </xf>
    <xf numFmtId="0" fontId="146" fillId="4" borderId="0" xfId="19" applyFont="1" applyFill="1" applyAlignment="1">
      <alignment horizontal="left" vertical="center" wrapText="1"/>
    </xf>
    <xf numFmtId="0" fontId="143" fillId="4" borderId="0" xfId="19" applyFont="1" applyFill="1" applyAlignment="1">
      <alignment vertical="top" wrapText="1"/>
    </xf>
    <xf numFmtId="0" fontId="147" fillId="4" borderId="0" xfId="26" applyFont="1" applyFill="1" applyAlignment="1">
      <alignment vertical="top" wrapText="1"/>
    </xf>
    <xf numFmtId="0" fontId="143" fillId="6" borderId="251" xfId="19" applyFont="1" applyFill="1" applyBorder="1" applyAlignment="1">
      <alignment vertical="center"/>
    </xf>
    <xf numFmtId="0" fontId="131" fillId="4" borderId="251" xfId="19" applyFont="1" applyFill="1" applyBorder="1" applyAlignment="1">
      <alignment vertical="center"/>
    </xf>
    <xf numFmtId="0" fontId="143" fillId="4" borderId="251" xfId="19" applyFont="1" applyFill="1" applyBorder="1" applyAlignment="1">
      <alignment vertical="center"/>
    </xf>
    <xf numFmtId="0" fontId="143" fillId="4" borderId="251" xfId="19" applyFont="1" applyFill="1" applyBorder="1" applyAlignment="1">
      <alignment vertical="top" wrapText="1"/>
    </xf>
    <xf numFmtId="0" fontId="147" fillId="4" borderId="251" xfId="26" applyFont="1" applyFill="1" applyBorder="1" applyAlignment="1">
      <alignment vertical="top" wrapText="1"/>
    </xf>
    <xf numFmtId="0" fontId="143" fillId="4" borderId="252" xfId="19" applyFont="1" applyFill="1" applyBorder="1" applyAlignment="1">
      <alignment vertical="center"/>
    </xf>
    <xf numFmtId="0" fontId="143" fillId="6" borderId="243" xfId="19" applyFont="1" applyFill="1" applyBorder="1" applyAlignment="1">
      <alignment vertical="center"/>
    </xf>
    <xf numFmtId="0" fontId="143" fillId="4" borderId="16" xfId="19" applyFont="1" applyFill="1" applyBorder="1" applyAlignment="1">
      <alignment vertical="center"/>
    </xf>
    <xf numFmtId="0" fontId="143" fillId="4" borderId="0" xfId="19" applyFont="1" applyFill="1" applyAlignment="1">
      <alignment horizontal="left" vertical="center"/>
    </xf>
    <xf numFmtId="0" fontId="143" fillId="0" borderId="0" xfId="19" applyFont="1" applyAlignment="1">
      <alignment horizontal="center" vertical="center"/>
    </xf>
    <xf numFmtId="0" fontId="143" fillId="0" borderId="0" xfId="19" applyFont="1"/>
    <xf numFmtId="49" fontId="143" fillId="0" borderId="0" xfId="19" quotePrefix="1" applyNumberFormat="1" applyFont="1" applyAlignment="1">
      <alignment vertical="center"/>
    </xf>
    <xf numFmtId="0" fontId="143" fillId="0" borderId="0" xfId="19" applyFont="1" applyAlignment="1" applyProtection="1">
      <alignment horizontal="left" vertical="center" shrinkToFit="1"/>
      <protection locked="0"/>
    </xf>
    <xf numFmtId="0" fontId="137" fillId="0" borderId="150" xfId="0" applyFont="1" applyBorder="1" applyAlignment="1">
      <alignment horizontal="left" vertical="center" wrapText="1"/>
    </xf>
    <xf numFmtId="0" fontId="137" fillId="17" borderId="150" xfId="0" applyFont="1" applyFill="1" applyBorder="1" applyAlignment="1">
      <alignment horizontal="left" vertical="center" wrapText="1"/>
    </xf>
    <xf numFmtId="0" fontId="0" fillId="17" borderId="150" xfId="0" applyFill="1" applyBorder="1" applyAlignment="1">
      <alignment horizontal="left" vertical="center"/>
    </xf>
    <xf numFmtId="14" fontId="0" fillId="17" borderId="150" xfId="0" applyNumberFormat="1" applyFill="1" applyBorder="1" applyAlignment="1">
      <alignment horizontal="left" vertical="center"/>
    </xf>
    <xf numFmtId="191" fontId="137" fillId="0" borderId="150" xfId="0" applyNumberFormat="1" applyFont="1" applyBorder="1" applyAlignment="1">
      <alignment horizontal="left" vertical="center" wrapText="1"/>
    </xf>
    <xf numFmtId="0" fontId="0" fillId="17" borderId="249" xfId="0" applyFill="1" applyBorder="1" applyAlignment="1">
      <alignment horizontal="left" vertical="center"/>
    </xf>
    <xf numFmtId="192" fontId="0" fillId="17" borderId="150" xfId="0" applyNumberFormat="1" applyFill="1" applyBorder="1" applyAlignment="1">
      <alignment horizontal="left" vertical="center"/>
    </xf>
    <xf numFmtId="0" fontId="0" fillId="0" borderId="150" xfId="0" applyBorder="1" applyAlignment="1">
      <alignment horizontal="left" vertical="center"/>
    </xf>
    <xf numFmtId="0" fontId="4" fillId="0" borderId="249" xfId="19" applyBorder="1" applyAlignment="1">
      <alignment horizontal="left" vertical="center"/>
    </xf>
    <xf numFmtId="0" fontId="0" fillId="0" borderId="0" xfId="0" applyAlignment="1">
      <alignment horizontal="left" vertical="center"/>
    </xf>
    <xf numFmtId="0" fontId="0" fillId="0" borderId="0" xfId="8" applyFont="1" applyAlignment="1" applyProtection="1"/>
    <xf numFmtId="0" fontId="15" fillId="0" borderId="0" xfId="19" applyFont="1" applyAlignment="1">
      <alignment horizontal="right"/>
    </xf>
    <xf numFmtId="0" fontId="124" fillId="0" borderId="0" xfId="8" applyFont="1" applyAlignment="1" applyProtection="1">
      <alignment horizontal="left"/>
    </xf>
    <xf numFmtId="0" fontId="129" fillId="0" borderId="0" xfId="19" applyFont="1" applyAlignment="1">
      <alignment horizontal="center" vertical="center"/>
    </xf>
    <xf numFmtId="0" fontId="0" fillId="0" borderId="0" xfId="19" applyFont="1" applyAlignment="1">
      <alignment horizontal="center" vertical="center"/>
    </xf>
    <xf numFmtId="0" fontId="4" fillId="0" borderId="0" xfId="19" applyAlignment="1">
      <alignment horizontal="center" vertical="center"/>
    </xf>
    <xf numFmtId="0" fontId="31" fillId="0" borderId="0" xfId="19" applyFont="1" applyAlignment="1">
      <alignment horizontal="left" vertical="top" wrapText="1"/>
    </xf>
    <xf numFmtId="0" fontId="128" fillId="18" borderId="27" xfId="19" applyFont="1" applyFill="1" applyBorder="1" applyAlignment="1">
      <alignment horizontal="left" vertical="top" wrapText="1"/>
    </xf>
    <xf numFmtId="0" fontId="128" fillId="18" borderId="21" xfId="19" applyFont="1" applyFill="1" applyBorder="1" applyAlignment="1">
      <alignment horizontal="left" vertical="top" wrapText="1"/>
    </xf>
    <xf numFmtId="0" fontId="128" fillId="18" borderId="23" xfId="19" applyFont="1" applyFill="1" applyBorder="1" applyAlignment="1">
      <alignment horizontal="left" vertical="top" wrapText="1"/>
    </xf>
    <xf numFmtId="0" fontId="128" fillId="18" borderId="17" xfId="19" applyFont="1" applyFill="1" applyBorder="1" applyAlignment="1">
      <alignment horizontal="left" vertical="top" wrapText="1"/>
    </xf>
    <xf numFmtId="0" fontId="128" fillId="18" borderId="0" xfId="19" applyFont="1" applyFill="1" applyAlignment="1">
      <alignment horizontal="left" vertical="top" wrapText="1"/>
    </xf>
    <xf numFmtId="0" fontId="128" fillId="18" borderId="18" xfId="19" applyFont="1" applyFill="1" applyBorder="1" applyAlignment="1">
      <alignment horizontal="left" vertical="top" wrapText="1"/>
    </xf>
    <xf numFmtId="0" fontId="15" fillId="0" borderId="14" xfId="19" applyFont="1" applyBorder="1" applyAlignment="1">
      <alignment horizontal="right"/>
    </xf>
    <xf numFmtId="0" fontId="15" fillId="0" borderId="11" xfId="19" applyFont="1" applyBorder="1" applyAlignment="1">
      <alignment horizontal="right"/>
    </xf>
    <xf numFmtId="0" fontId="124" fillId="0" borderId="11" xfId="8" applyFont="1" applyBorder="1" applyAlignment="1" applyProtection="1">
      <alignment horizontal="left"/>
    </xf>
    <xf numFmtId="0" fontId="124" fillId="0" borderId="13" xfId="8" applyFont="1" applyBorder="1" applyAlignment="1" applyProtection="1">
      <alignment horizontal="left"/>
    </xf>
    <xf numFmtId="0" fontId="124" fillId="0" borderId="0" xfId="8" applyFont="1" applyAlignment="1" applyProtection="1">
      <alignment horizontal="center" vertical="top"/>
    </xf>
    <xf numFmtId="0" fontId="130" fillId="0" borderId="0" xfId="19" applyFont="1" applyAlignment="1">
      <alignment horizontal="left" vertical="center" wrapText="1"/>
    </xf>
    <xf numFmtId="0" fontId="32" fillId="0" borderId="0" xfId="19" applyFont="1" applyAlignment="1">
      <alignment horizontal="center" vertical="top"/>
    </xf>
    <xf numFmtId="0" fontId="126" fillId="0" borderId="0" xfId="20" applyFont="1" applyAlignment="1" applyProtection="1">
      <alignment horizontal="center" vertical="top"/>
    </xf>
    <xf numFmtId="0" fontId="127" fillId="0" borderId="0" xfId="20" applyFont="1" applyAlignment="1" applyProtection="1">
      <alignment horizontal="center" vertical="top"/>
    </xf>
    <xf numFmtId="0" fontId="124" fillId="0" borderId="0" xfId="1" applyFont="1" applyAlignment="1" applyProtection="1">
      <alignment horizontal="left" vertical="top"/>
    </xf>
    <xf numFmtId="0" fontId="109" fillId="0" borderId="21" xfId="18" applyFont="1" applyBorder="1" applyAlignment="1">
      <alignment horizontal="right" vertical="center"/>
    </xf>
    <xf numFmtId="0" fontId="110" fillId="0" borderId="21" xfId="18" applyFont="1" applyBorder="1" applyAlignment="1">
      <alignment horizontal="center" vertical="center"/>
    </xf>
    <xf numFmtId="0" fontId="110" fillId="0" borderId="23" xfId="18" applyFont="1" applyBorder="1" applyAlignment="1">
      <alignment horizontal="center" vertical="center"/>
    </xf>
    <xf numFmtId="0" fontId="111" fillId="6" borderId="31" xfId="18" applyFont="1" applyFill="1" applyBorder="1" applyAlignment="1">
      <alignment horizontal="center" vertical="center"/>
    </xf>
    <xf numFmtId="0" fontId="111" fillId="6" borderId="33" xfId="18" applyFont="1" applyFill="1" applyBorder="1" applyAlignment="1">
      <alignment horizontal="center" vertical="center"/>
    </xf>
    <xf numFmtId="0" fontId="111" fillId="16" borderId="31" xfId="18" applyFont="1" applyFill="1" applyBorder="1" applyAlignment="1">
      <alignment horizontal="center" vertical="center"/>
    </xf>
    <xf numFmtId="0" fontId="111" fillId="16" borderId="33" xfId="18" applyFont="1" applyFill="1" applyBorder="1" applyAlignment="1">
      <alignment horizontal="center" vertical="center"/>
    </xf>
    <xf numFmtId="0" fontId="48" fillId="0" borderId="218" xfId="18" applyFont="1" applyBorder="1" applyAlignment="1">
      <alignment horizontal="center" vertical="center"/>
    </xf>
    <xf numFmtId="0" fontId="48" fillId="0" borderId="219" xfId="18" applyFont="1" applyBorder="1" applyAlignment="1">
      <alignment horizontal="center" vertical="center"/>
    </xf>
    <xf numFmtId="0" fontId="48" fillId="0" borderId="220" xfId="18" applyFont="1" applyBorder="1" applyAlignment="1">
      <alignment horizontal="center" vertical="center"/>
    </xf>
    <xf numFmtId="14" fontId="2" fillId="0" borderId="43" xfId="18" applyNumberFormat="1" applyBorder="1" applyAlignment="1">
      <alignment horizontal="center" vertical="center"/>
    </xf>
    <xf numFmtId="0" fontId="2" fillId="0" borderId="44" xfId="18" applyBorder="1" applyAlignment="1">
      <alignment horizontal="center" vertical="center"/>
    </xf>
    <xf numFmtId="0" fontId="113" fillId="0" borderId="223" xfId="18" applyFont="1" applyBorder="1" applyAlignment="1">
      <alignment horizontal="left" vertical="center"/>
    </xf>
    <xf numFmtId="0" fontId="113" fillId="0" borderId="224" xfId="18" applyFont="1" applyBorder="1" applyAlignment="1">
      <alignment horizontal="left" vertical="center"/>
    </xf>
    <xf numFmtId="0" fontId="113" fillId="0" borderId="225" xfId="18" applyFont="1" applyBorder="1" applyAlignment="1">
      <alignment horizontal="left" vertical="center"/>
    </xf>
    <xf numFmtId="0" fontId="113" fillId="0" borderId="218" xfId="18" applyFont="1" applyBorder="1" applyAlignment="1">
      <alignment horizontal="left" vertical="center"/>
    </xf>
    <xf numFmtId="0" fontId="113" fillId="0" borderId="219" xfId="18" applyFont="1" applyBorder="1" applyAlignment="1">
      <alignment horizontal="left" vertical="center"/>
    </xf>
    <xf numFmtId="0" fontId="113" fillId="0" borderId="220" xfId="18" applyFont="1" applyBorder="1" applyAlignment="1">
      <alignment horizontal="left" vertical="center"/>
    </xf>
    <xf numFmtId="0" fontId="112" fillId="0" borderId="218" xfId="18" applyFont="1" applyBorder="1" applyAlignment="1">
      <alignment horizontal="center" vertical="center"/>
    </xf>
    <xf numFmtId="0" fontId="115" fillId="0" borderId="219" xfId="18" applyFont="1" applyBorder="1" applyAlignment="1">
      <alignment horizontal="center" vertical="center"/>
    </xf>
    <xf numFmtId="0" fontId="115" fillId="0" borderId="220" xfId="18" applyFont="1" applyBorder="1" applyAlignment="1">
      <alignment horizontal="center" vertical="center"/>
    </xf>
    <xf numFmtId="0" fontId="2" fillId="0" borderId="14" xfId="18" applyBorder="1" applyAlignment="1">
      <alignment horizontal="left" vertical="center"/>
    </xf>
    <xf numFmtId="0" fontId="2" fillId="0" borderId="11" xfId="18" applyBorder="1" applyAlignment="1">
      <alignment horizontal="left" vertical="center"/>
    </xf>
    <xf numFmtId="0" fontId="2" fillId="0" borderId="13" xfId="18" applyBorder="1" applyAlignment="1">
      <alignment horizontal="left" vertical="center"/>
    </xf>
    <xf numFmtId="0" fontId="2" fillId="6" borderId="113" xfId="18" applyFill="1" applyBorder="1" applyAlignment="1">
      <alignment horizontal="center" vertical="center"/>
    </xf>
    <xf numFmtId="0" fontId="2" fillId="6" borderId="221" xfId="18" applyFill="1" applyBorder="1" applyAlignment="1">
      <alignment horizontal="center" vertical="center"/>
    </xf>
    <xf numFmtId="0" fontId="2" fillId="6" borderId="222" xfId="18" applyFill="1" applyBorder="1" applyAlignment="1">
      <alignment horizontal="center" vertical="center"/>
    </xf>
    <xf numFmtId="0" fontId="2" fillId="16" borderId="113" xfId="18" applyFill="1" applyBorder="1" applyAlignment="1">
      <alignment horizontal="center" vertical="center"/>
    </xf>
    <xf numFmtId="0" fontId="2" fillId="16" borderId="221" xfId="18" applyFill="1" applyBorder="1" applyAlignment="1">
      <alignment horizontal="center" vertical="center"/>
    </xf>
    <xf numFmtId="0" fontId="2" fillId="16" borderId="222" xfId="18" applyFill="1" applyBorder="1" applyAlignment="1">
      <alignment horizontal="center" vertical="center"/>
    </xf>
    <xf numFmtId="0" fontId="2" fillId="0" borderId="221" xfId="18" applyBorder="1" applyAlignment="1">
      <alignment horizontal="center" vertical="center"/>
    </xf>
    <xf numFmtId="0" fontId="2" fillId="0" borderId="222" xfId="18" applyBorder="1" applyAlignment="1">
      <alignment horizontal="center" vertical="center"/>
    </xf>
    <xf numFmtId="0" fontId="113" fillId="0" borderId="43" xfId="18" applyFont="1" applyBorder="1" applyAlignment="1">
      <alignment horizontal="left" vertical="center"/>
    </xf>
    <xf numFmtId="0" fontId="113" fillId="0" borderId="226" xfId="18" applyFont="1" applyBorder="1" applyAlignment="1">
      <alignment horizontal="left" vertical="center"/>
    </xf>
    <xf numFmtId="0" fontId="113" fillId="0" borderId="44" xfId="18" applyFont="1" applyBorder="1" applyAlignment="1">
      <alignment horizontal="left" vertical="center"/>
    </xf>
    <xf numFmtId="0" fontId="2" fillId="0" borderId="218" xfId="18" applyBorder="1" applyAlignment="1">
      <alignment horizontal="center" vertical="center"/>
    </xf>
    <xf numFmtId="0" fontId="2" fillId="0" borderId="219" xfId="18" applyBorder="1" applyAlignment="1">
      <alignment horizontal="center" vertical="center"/>
    </xf>
    <xf numFmtId="0" fontId="2" fillId="0" borderId="220" xfId="18" applyBorder="1" applyAlignment="1">
      <alignment horizontal="center" vertical="center"/>
    </xf>
    <xf numFmtId="0" fontId="2" fillId="0" borderId="113" xfId="18" applyBorder="1" applyAlignment="1">
      <alignment horizontal="center" vertical="center"/>
    </xf>
    <xf numFmtId="0" fontId="113" fillId="0" borderId="24" xfId="18" applyFont="1" applyBorder="1" applyAlignment="1">
      <alignment horizontal="left" vertical="center"/>
    </xf>
    <xf numFmtId="0" fontId="113" fillId="0" borderId="25" xfId="18" applyFont="1" applyBorder="1" applyAlignment="1">
      <alignment horizontal="left" vertical="center"/>
    </xf>
    <xf numFmtId="0" fontId="113" fillId="0" borderId="110" xfId="18" applyFont="1" applyBorder="1" applyAlignment="1">
      <alignment horizontal="left" vertical="center"/>
    </xf>
    <xf numFmtId="0" fontId="2" fillId="0" borderId="31" xfId="18" applyBorder="1" applyAlignment="1">
      <alignment horizontal="center" vertical="center"/>
    </xf>
    <xf numFmtId="0" fontId="2" fillId="0" borderId="33" xfId="18" applyBorder="1" applyAlignment="1">
      <alignment horizontal="center" vertical="center"/>
    </xf>
    <xf numFmtId="0" fontId="2" fillId="0" borderId="32" xfId="18" applyBorder="1" applyAlignment="1">
      <alignment horizontal="center" vertical="center"/>
    </xf>
    <xf numFmtId="0" fontId="2" fillId="0" borderId="42" xfId="18" applyBorder="1" applyAlignment="1">
      <alignment horizontal="center" vertical="center"/>
    </xf>
    <xf numFmtId="0" fontId="119" fillId="0" borderId="31" xfId="18" applyFont="1" applyBorder="1" applyAlignment="1">
      <alignment horizontal="center" vertical="center"/>
    </xf>
    <xf numFmtId="0" fontId="119" fillId="0" borderId="32" xfId="18" applyFont="1" applyBorder="1" applyAlignment="1">
      <alignment horizontal="center" vertical="center"/>
    </xf>
    <xf numFmtId="0" fontId="119" fillId="0" borderId="33" xfId="18" applyFont="1" applyBorder="1" applyAlignment="1">
      <alignment horizontal="center" vertical="center"/>
    </xf>
    <xf numFmtId="0" fontId="117" fillId="0" borderId="31" xfId="18" applyFont="1" applyBorder="1" applyAlignment="1">
      <alignment horizontal="center" vertical="center"/>
    </xf>
    <xf numFmtId="0" fontId="117" fillId="0" borderId="33" xfId="18" applyFont="1" applyBorder="1" applyAlignment="1">
      <alignment horizontal="center" vertical="center"/>
    </xf>
    <xf numFmtId="0" fontId="118" fillId="0" borderId="7" xfId="18" applyFont="1" applyBorder="1" applyAlignment="1">
      <alignment horizontal="center" vertical="center"/>
    </xf>
    <xf numFmtId="0" fontId="118" fillId="0" borderId="8" xfId="18" applyFont="1" applyBorder="1" applyAlignment="1">
      <alignment horizontal="center" vertical="center"/>
    </xf>
    <xf numFmtId="0" fontId="118" fillId="0" borderId="9" xfId="18" applyFont="1" applyBorder="1" applyAlignment="1">
      <alignment horizontal="center" vertical="center"/>
    </xf>
    <xf numFmtId="0" fontId="117" fillId="0" borderId="32" xfId="18" applyFont="1" applyBorder="1" applyAlignment="1">
      <alignment horizontal="center" vertical="center"/>
    </xf>
    <xf numFmtId="0" fontId="117" fillId="0" borderId="42" xfId="18" applyFont="1" applyBorder="1" applyAlignment="1">
      <alignment horizontal="center" vertical="center"/>
    </xf>
    <xf numFmtId="0" fontId="141" fillId="6" borderId="245" xfId="0" applyFont="1" applyFill="1" applyBorder="1" applyAlignment="1">
      <alignment horizontal="center" vertical="center"/>
    </xf>
    <xf numFmtId="0" fontId="141" fillId="6" borderId="246" xfId="0" applyFont="1" applyFill="1" applyBorder="1" applyAlignment="1">
      <alignment horizontal="center" vertical="center"/>
    </xf>
    <xf numFmtId="0" fontId="1" fillId="0" borderId="32" xfId="18" applyFont="1" applyBorder="1" applyAlignment="1">
      <alignment horizontal="center" vertical="center"/>
    </xf>
    <xf numFmtId="0" fontId="7" fillId="0" borderId="31" xfId="1" applyBorder="1" applyAlignment="1" applyProtection="1">
      <alignment horizontal="center" vertical="center"/>
    </xf>
    <xf numFmtId="0" fontId="1" fillId="0" borderId="31" xfId="18" applyFont="1" applyBorder="1" applyAlignment="1">
      <alignment horizontal="center" vertical="center"/>
    </xf>
    <xf numFmtId="0" fontId="141" fillId="6" borderId="105" xfId="0" applyFont="1" applyFill="1" applyBorder="1" applyAlignment="1">
      <alignment horizontal="center" vertical="center"/>
    </xf>
    <xf numFmtId="0" fontId="141" fillId="6" borderId="114" xfId="0" applyFont="1" applyFill="1" applyBorder="1" applyAlignment="1">
      <alignment horizontal="center" vertical="center"/>
    </xf>
    <xf numFmtId="0" fontId="119" fillId="0" borderId="105" xfId="18" applyFont="1" applyBorder="1" applyAlignment="1">
      <alignment horizontal="center" vertical="center"/>
    </xf>
    <xf numFmtId="0" fontId="119" fillId="0" borderId="106" xfId="18" applyFont="1" applyBorder="1" applyAlignment="1">
      <alignment horizontal="center" vertical="center"/>
    </xf>
    <xf numFmtId="0" fontId="119" fillId="0" borderId="114" xfId="18" applyFont="1" applyBorder="1" applyAlignment="1">
      <alignment horizontal="center" vertical="center"/>
    </xf>
    <xf numFmtId="0" fontId="2" fillId="0" borderId="106" xfId="18" applyBorder="1" applyAlignment="1">
      <alignment horizontal="center" vertical="center"/>
    </xf>
    <xf numFmtId="0" fontId="2" fillId="0" borderId="114" xfId="18" applyBorder="1" applyAlignment="1">
      <alignment horizontal="center" vertical="center"/>
    </xf>
    <xf numFmtId="0" fontId="2" fillId="0" borderId="105" xfId="18" applyBorder="1" applyAlignment="1">
      <alignment horizontal="center" vertical="center"/>
    </xf>
    <xf numFmtId="0" fontId="2" fillId="0" borderId="107" xfId="18" applyBorder="1" applyAlignment="1">
      <alignment horizontal="center" vertical="center"/>
    </xf>
    <xf numFmtId="0" fontId="15" fillId="0" borderId="56" xfId="7" applyFont="1" applyBorder="1" applyAlignment="1">
      <alignment horizontal="left" vertical="center" wrapText="1"/>
    </xf>
    <xf numFmtId="0" fontId="15" fillId="0" borderId="57" xfId="7" applyFont="1" applyBorder="1" applyAlignment="1">
      <alignment horizontal="left" vertical="center" wrapText="1"/>
    </xf>
    <xf numFmtId="0" fontId="15" fillId="0" borderId="58" xfId="7" applyFont="1" applyBorder="1" applyAlignment="1">
      <alignment horizontal="left" vertical="center" wrapText="1"/>
    </xf>
    <xf numFmtId="0" fontId="15" fillId="4" borderId="54" xfId="7" applyFont="1" applyFill="1" applyBorder="1" applyAlignment="1">
      <alignment horizontal="center" vertical="center" wrapText="1"/>
    </xf>
    <xf numFmtId="0" fontId="15" fillId="4" borderId="55" xfId="7" applyFont="1" applyFill="1" applyBorder="1" applyAlignment="1">
      <alignment horizontal="center" vertical="center" wrapText="1"/>
    </xf>
    <xf numFmtId="180" fontId="15" fillId="4" borderId="21" xfId="7" applyNumberFormat="1" applyFont="1" applyFill="1" applyBorder="1" applyAlignment="1">
      <alignment horizontal="center" vertical="center"/>
    </xf>
    <xf numFmtId="180" fontId="15" fillId="4" borderId="23" xfId="7" applyNumberFormat="1" applyFont="1" applyFill="1" applyBorder="1" applyAlignment="1">
      <alignment horizontal="center" vertical="center"/>
    </xf>
    <xf numFmtId="14" fontId="36" fillId="0" borderId="43" xfId="7" applyNumberFormat="1" applyFont="1" applyBorder="1" applyAlignment="1">
      <alignment horizontal="center" vertical="center"/>
    </xf>
    <xf numFmtId="0" fontId="36" fillId="0" borderId="44" xfId="7" applyFont="1" applyBorder="1" applyAlignment="1">
      <alignment horizontal="center" vertical="center"/>
    </xf>
    <xf numFmtId="0" fontId="38" fillId="4" borderId="17" xfId="7" applyFont="1" applyFill="1" applyBorder="1" applyAlignment="1">
      <alignment horizontal="center" vertical="center"/>
    </xf>
    <xf numFmtId="0" fontId="38" fillId="4" borderId="0" xfId="7" applyFont="1" applyFill="1" applyAlignment="1">
      <alignment horizontal="center" vertical="center"/>
    </xf>
    <xf numFmtId="0" fontId="38" fillId="4" borderId="18" xfId="7" applyFont="1" applyFill="1" applyBorder="1" applyAlignment="1">
      <alignment horizontal="center" vertical="center"/>
    </xf>
    <xf numFmtId="0" fontId="30" fillId="4" borderId="11" xfId="7" applyFont="1" applyFill="1" applyBorder="1" applyAlignment="1">
      <alignment horizontal="right" vertical="center"/>
    </xf>
    <xf numFmtId="0" fontId="30" fillId="4" borderId="13" xfId="7" applyFont="1" applyFill="1" applyBorder="1" applyAlignment="1">
      <alignment horizontal="right" vertical="center"/>
    </xf>
    <xf numFmtId="0" fontId="29" fillId="4" borderId="27" xfId="7" applyFont="1" applyFill="1" applyBorder="1" applyAlignment="1">
      <alignment horizontal="center" vertical="center" wrapText="1"/>
    </xf>
    <xf numFmtId="0" fontId="29" fillId="4" borderId="45"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47" xfId="7" applyFont="1" applyFill="1" applyBorder="1" applyAlignment="1">
      <alignment horizontal="center" vertical="center" wrapText="1"/>
    </xf>
    <xf numFmtId="0" fontId="39" fillId="0" borderId="46" xfId="7" applyFont="1" applyBorder="1" applyAlignment="1">
      <alignment horizontal="center" vertical="center" wrapText="1"/>
    </xf>
    <xf numFmtId="0" fontId="39" fillId="0" borderId="21" xfId="7" applyFont="1" applyBorder="1" applyAlignment="1">
      <alignment horizontal="center" vertical="center" wrapText="1"/>
    </xf>
    <xf numFmtId="0" fontId="39" fillId="0" borderId="23" xfId="7" applyFont="1" applyBorder="1" applyAlignment="1">
      <alignment horizontal="center" vertical="center" wrapText="1"/>
    </xf>
    <xf numFmtId="0" fontId="39" fillId="0" borderId="48" xfId="7" applyFont="1" applyBorder="1" applyAlignment="1">
      <alignment horizontal="center" vertical="center" wrapText="1"/>
    </xf>
    <xf numFmtId="0" fontId="39" fillId="0" borderId="11" xfId="7" applyFont="1" applyBorder="1" applyAlignment="1">
      <alignment horizontal="center" vertical="center" wrapText="1"/>
    </xf>
    <xf numFmtId="0" fontId="39" fillId="0" borderId="13" xfId="7" applyFont="1" applyBorder="1" applyAlignment="1">
      <alignment horizontal="center" vertical="center" wrapText="1"/>
    </xf>
    <xf numFmtId="0" fontId="40" fillId="4" borderId="27"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17"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14"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15" fillId="0" borderId="55" xfId="7" applyFont="1" applyBorder="1" applyAlignment="1">
      <alignment horizontal="left" vertical="center" wrapText="1"/>
    </xf>
    <xf numFmtId="0" fontId="15" fillId="4" borderId="56" xfId="7" applyFont="1" applyFill="1" applyBorder="1" applyAlignment="1">
      <alignment horizontal="center" vertical="center" wrapText="1"/>
    </xf>
    <xf numFmtId="0" fontId="15" fillId="4" borderId="77" xfId="7" applyFont="1" applyFill="1" applyBorder="1" applyAlignment="1">
      <alignment horizontal="center" vertical="center" wrapText="1"/>
    </xf>
    <xf numFmtId="0" fontId="15" fillId="4" borderId="78" xfId="7" applyFont="1" applyFill="1" applyBorder="1" applyAlignment="1">
      <alignment horizontal="center" vertical="center" wrapText="1"/>
    </xf>
    <xf numFmtId="0" fontId="15" fillId="0" borderId="77" xfId="8" applyFont="1" applyBorder="1" applyAlignment="1" applyProtection="1">
      <alignment horizontal="left" vertical="center" wrapText="1"/>
    </xf>
    <xf numFmtId="0" fontId="15" fillId="0" borderId="79" xfId="8" applyFont="1" applyBorder="1" applyAlignment="1" applyProtection="1">
      <alignment horizontal="left" vertical="center" wrapText="1"/>
    </xf>
    <xf numFmtId="0" fontId="15" fillId="0" borderId="80" xfId="8" applyFont="1" applyBorder="1" applyAlignment="1" applyProtection="1">
      <alignment horizontal="left" vertical="center" wrapText="1"/>
    </xf>
    <xf numFmtId="0" fontId="41" fillId="4" borderId="72" xfId="7" applyFont="1" applyFill="1" applyBorder="1" applyAlignment="1">
      <alignment horizontal="center" vertical="center" wrapText="1"/>
    </xf>
    <xf numFmtId="0" fontId="41" fillId="4" borderId="0" xfId="7" applyFont="1" applyFill="1" applyAlignment="1">
      <alignment horizontal="center" vertical="center" wrapText="1"/>
    </xf>
    <xf numFmtId="0" fontId="41" fillId="4" borderId="73" xfId="7" applyFont="1" applyFill="1" applyBorder="1" applyAlignment="1">
      <alignment horizontal="center" vertical="center" wrapText="1"/>
    </xf>
    <xf numFmtId="0" fontId="41" fillId="4" borderId="48" xfId="7" applyFont="1" applyFill="1" applyBorder="1" applyAlignment="1">
      <alignment horizontal="center" vertical="center" wrapText="1"/>
    </xf>
    <xf numFmtId="0" fontId="41" fillId="4" borderId="11" xfId="7" applyFont="1" applyFill="1" applyBorder="1" applyAlignment="1">
      <alignment horizontal="center" vertical="center" wrapText="1"/>
    </xf>
    <xf numFmtId="0" fontId="41" fillId="4" borderId="47" xfId="7" applyFont="1" applyFill="1" applyBorder="1" applyAlignment="1">
      <alignment horizontal="center" vertical="center" wrapText="1"/>
    </xf>
    <xf numFmtId="0" fontId="15" fillId="4" borderId="85" xfId="7" applyFont="1" applyFill="1" applyBorder="1" applyAlignment="1">
      <alignment horizontal="center" vertical="center" wrapText="1"/>
    </xf>
    <xf numFmtId="0" fontId="15" fillId="4" borderId="86" xfId="7" applyFont="1" applyFill="1" applyBorder="1" applyAlignment="1">
      <alignment horizontal="center" vertical="center" wrapText="1"/>
    </xf>
    <xf numFmtId="0" fontId="15" fillId="0" borderId="85" xfId="8" applyFont="1" applyBorder="1" applyAlignment="1" applyProtection="1">
      <alignment horizontal="left" vertical="center" wrapText="1"/>
    </xf>
    <xf numFmtId="0" fontId="15" fillId="0" borderId="87" xfId="8" applyFont="1" applyBorder="1" applyAlignment="1" applyProtection="1">
      <alignment horizontal="left" vertical="center" wrapText="1"/>
    </xf>
    <xf numFmtId="0" fontId="15" fillId="0" borderId="88" xfId="8" applyFont="1" applyBorder="1" applyAlignment="1" applyProtection="1">
      <alignment horizontal="left" vertical="center" wrapText="1"/>
    </xf>
    <xf numFmtId="0" fontId="15" fillId="4" borderId="61" xfId="7" applyFont="1" applyFill="1" applyBorder="1" applyAlignment="1">
      <alignment horizontal="center" vertical="center" wrapText="1"/>
    </xf>
    <xf numFmtId="0" fontId="15" fillId="4" borderId="62" xfId="7" applyFont="1" applyFill="1" applyBorder="1" applyAlignment="1">
      <alignment horizontal="center" vertical="center" wrapText="1"/>
    </xf>
    <xf numFmtId="49" fontId="15" fillId="0" borderId="63" xfId="8" applyNumberFormat="1" applyFont="1" applyBorder="1" applyAlignment="1" applyProtection="1">
      <alignment horizontal="left" vertical="center" wrapText="1"/>
    </xf>
    <xf numFmtId="49" fontId="15" fillId="0" borderId="64" xfId="8" applyNumberFormat="1" applyFont="1" applyBorder="1" applyAlignment="1" applyProtection="1">
      <alignment horizontal="left" vertical="center" wrapText="1"/>
    </xf>
    <xf numFmtId="49" fontId="15" fillId="0" borderId="65" xfId="8" applyNumberFormat="1" applyFont="1" applyBorder="1" applyAlignment="1" applyProtection="1">
      <alignment horizontal="left" vertical="center" wrapText="1"/>
    </xf>
    <xf numFmtId="0" fontId="41" fillId="4" borderId="66" xfId="7" applyFont="1" applyFill="1" applyBorder="1" applyAlignment="1">
      <alignment horizontal="center" vertical="center" wrapText="1"/>
    </xf>
    <xf numFmtId="0" fontId="41" fillId="4" borderId="37" xfId="7" applyFont="1" applyFill="1" applyBorder="1" applyAlignment="1">
      <alignment horizontal="center" vertical="center" wrapText="1"/>
    </xf>
    <xf numFmtId="0" fontId="41" fillId="4" borderId="67" xfId="7" applyFont="1" applyFill="1" applyBorder="1" applyAlignment="1">
      <alignment horizontal="center" vertical="center" wrapText="1"/>
    </xf>
    <xf numFmtId="0" fontId="41" fillId="4" borderId="74" xfId="7" applyFont="1" applyFill="1" applyBorder="1" applyAlignment="1">
      <alignment horizontal="center" vertical="center" wrapText="1"/>
    </xf>
    <xf numFmtId="0" fontId="41" fillId="4" borderId="75" xfId="7" applyFont="1" applyFill="1" applyBorder="1" applyAlignment="1">
      <alignment horizontal="center" vertical="center" wrapText="1"/>
    </xf>
    <xf numFmtId="0" fontId="41" fillId="4" borderId="76" xfId="7" applyFont="1" applyFill="1" applyBorder="1" applyAlignment="1">
      <alignment horizontal="center" vertical="center" wrapText="1"/>
    </xf>
    <xf numFmtId="0" fontId="15" fillId="4" borderId="68" xfId="7" applyFont="1" applyFill="1" applyBorder="1" applyAlignment="1">
      <alignment horizontal="center" vertical="center" wrapText="1"/>
    </xf>
    <xf numFmtId="0" fontId="15" fillId="4" borderId="69" xfId="7" applyFont="1" applyFill="1" applyBorder="1" applyAlignment="1">
      <alignment horizontal="center" vertical="center" wrapText="1"/>
    </xf>
    <xf numFmtId="0" fontId="15" fillId="0" borderId="68" xfId="7" applyFont="1" applyBorder="1" applyAlignment="1">
      <alignment horizontal="left" vertical="center" wrapText="1"/>
    </xf>
    <xf numFmtId="0" fontId="15" fillId="0" borderId="70" xfId="7" applyFont="1" applyBorder="1" applyAlignment="1">
      <alignment horizontal="left" vertical="center" wrapText="1"/>
    </xf>
    <xf numFmtId="0" fontId="15" fillId="0" borderId="71" xfId="7" applyFont="1" applyBorder="1" applyAlignment="1">
      <alignment horizontal="left" vertical="center" wrapText="1"/>
    </xf>
    <xf numFmtId="0" fontId="41" fillId="4" borderId="22" xfId="7" applyFont="1" applyFill="1" applyBorder="1" applyAlignment="1">
      <alignment horizontal="center" vertical="center" wrapText="1"/>
    </xf>
    <xf numFmtId="0" fontId="41" fillId="4" borderId="21" xfId="7" applyFont="1" applyFill="1" applyBorder="1" applyAlignment="1">
      <alignment horizontal="center" vertical="center" wrapText="1"/>
    </xf>
    <xf numFmtId="0" fontId="41" fillId="4" borderId="38" xfId="7" applyFont="1" applyFill="1" applyBorder="1" applyAlignment="1">
      <alignment horizontal="center" vertical="center" wrapText="1"/>
    </xf>
    <xf numFmtId="0" fontId="41" fillId="4" borderId="6" xfId="7" applyFont="1" applyFill="1" applyBorder="1" applyAlignment="1">
      <alignment horizontal="center" vertical="center" wrapText="1"/>
    </xf>
    <xf numFmtId="0" fontId="41" fillId="4" borderId="16" xfId="7" applyFont="1" applyFill="1" applyBorder="1" applyAlignment="1">
      <alignment horizontal="center" vertical="center" wrapText="1"/>
    </xf>
    <xf numFmtId="0" fontId="41" fillId="4" borderId="59" xfId="7" applyFont="1" applyFill="1" applyBorder="1" applyAlignment="1">
      <alignment horizontal="center" vertical="center" wrapText="1"/>
    </xf>
    <xf numFmtId="0" fontId="41" fillId="4" borderId="35" xfId="7" applyFont="1" applyFill="1" applyBorder="1" applyAlignment="1">
      <alignment horizontal="center" vertical="center" wrapText="1"/>
    </xf>
    <xf numFmtId="0" fontId="41" fillId="4" borderId="60" xfId="7" applyFont="1" applyFill="1" applyBorder="1" applyAlignment="1">
      <alignment horizontal="center" vertical="center" wrapText="1"/>
    </xf>
    <xf numFmtId="0" fontId="15" fillId="4" borderId="49" xfId="7" applyFont="1" applyFill="1" applyBorder="1" applyAlignment="1">
      <alignment horizontal="center" vertical="center" wrapText="1"/>
    </xf>
    <xf numFmtId="0" fontId="15" fillId="4" borderId="50" xfId="7" applyFont="1" applyFill="1" applyBorder="1" applyAlignment="1">
      <alignment horizontal="center" vertical="center" wrapText="1"/>
    </xf>
    <xf numFmtId="0" fontId="15" fillId="0" borderId="51" xfId="7" applyFont="1" applyBorder="1" applyAlignment="1">
      <alignment horizontal="left" vertical="center" wrapText="1"/>
    </xf>
    <xf numFmtId="0" fontId="15" fillId="0" borderId="52" xfId="7" applyFont="1" applyBorder="1" applyAlignment="1">
      <alignment horizontal="left" vertical="center" wrapText="1"/>
    </xf>
    <xf numFmtId="0" fontId="15" fillId="0" borderId="53" xfId="7" applyFont="1" applyBorder="1" applyAlignment="1">
      <alignment horizontal="left" vertical="center" wrapText="1"/>
    </xf>
    <xf numFmtId="0" fontId="15" fillId="4" borderId="81" xfId="7" applyFont="1" applyFill="1" applyBorder="1" applyAlignment="1">
      <alignment horizontal="center" vertical="center" wrapText="1"/>
    </xf>
    <xf numFmtId="0" fontId="15" fillId="4" borderId="82" xfId="7" applyFont="1" applyFill="1" applyBorder="1" applyAlignment="1">
      <alignment horizontal="center" vertical="center" wrapText="1"/>
    </xf>
    <xf numFmtId="0" fontId="15" fillId="0" borderId="81" xfId="7" applyFont="1" applyBorder="1" applyAlignment="1">
      <alignment horizontal="left" vertical="center" wrapText="1"/>
    </xf>
    <xf numFmtId="0" fontId="15" fillId="0" borderId="83" xfId="7" applyFont="1" applyBorder="1" applyAlignment="1">
      <alignment horizontal="left" vertical="center" wrapText="1"/>
    </xf>
    <xf numFmtId="0" fontId="15" fillId="0" borderId="84" xfId="7" applyFont="1" applyBorder="1" applyAlignment="1">
      <alignment horizontal="left" vertical="center" wrapText="1"/>
    </xf>
    <xf numFmtId="0" fontId="29" fillId="4" borderId="38" xfId="7" applyFont="1" applyFill="1" applyBorder="1" applyAlignment="1">
      <alignment horizontal="center" vertical="center" wrapText="1"/>
    </xf>
    <xf numFmtId="0" fontId="29" fillId="4" borderId="17" xfId="7" applyFont="1" applyFill="1" applyBorder="1" applyAlignment="1">
      <alignment horizontal="center" vertical="center" wrapText="1"/>
    </xf>
    <xf numFmtId="0" fontId="29" fillId="4" borderId="16" xfId="7" applyFont="1" applyFill="1" applyBorder="1" applyAlignment="1">
      <alignment horizontal="center" vertical="center" wrapText="1"/>
    </xf>
    <xf numFmtId="0" fontId="15" fillId="4" borderId="89" xfId="7" applyFont="1" applyFill="1" applyBorder="1" applyAlignment="1">
      <alignment horizontal="center" vertical="center" wrapText="1"/>
    </xf>
    <xf numFmtId="0" fontId="15" fillId="4" borderId="25" xfId="7" applyFont="1" applyFill="1" applyBorder="1" applyAlignment="1">
      <alignment horizontal="center" vertical="center" wrapText="1"/>
    </xf>
    <xf numFmtId="0" fontId="15" fillId="4" borderId="26" xfId="7" applyFont="1" applyFill="1" applyBorder="1" applyAlignment="1">
      <alignment horizontal="center" vertical="center" wrapText="1"/>
    </xf>
    <xf numFmtId="0" fontId="15" fillId="0" borderId="49" xfId="7" applyFont="1" applyBorder="1" applyAlignment="1">
      <alignment horizontal="left" vertical="center" wrapText="1"/>
    </xf>
    <xf numFmtId="0" fontId="15" fillId="4" borderId="90" xfId="7" applyFont="1" applyFill="1" applyBorder="1" applyAlignment="1">
      <alignment horizontal="center" vertical="center" wrapText="1"/>
    </xf>
    <xf numFmtId="0" fontId="15" fillId="4" borderId="91" xfId="7" applyFont="1" applyFill="1" applyBorder="1" applyAlignment="1">
      <alignment horizontal="center" vertical="center" wrapText="1"/>
    </xf>
    <xf numFmtId="0" fontId="15" fillId="4" borderId="92" xfId="7" applyFont="1" applyFill="1" applyBorder="1" applyAlignment="1">
      <alignment horizontal="center" vertical="center" wrapText="1"/>
    </xf>
    <xf numFmtId="0" fontId="15" fillId="0" borderId="61" xfId="7" applyFont="1" applyBorder="1" applyAlignment="1">
      <alignment horizontal="left" vertical="center" wrapText="1"/>
    </xf>
    <xf numFmtId="0" fontId="15" fillId="0" borderId="64" xfId="7" applyFont="1" applyBorder="1" applyAlignment="1">
      <alignment horizontal="left" vertical="center" wrapText="1"/>
    </xf>
    <xf numFmtId="0" fontId="15" fillId="0" borderId="65" xfId="7" applyFont="1" applyBorder="1" applyAlignment="1">
      <alignment horizontal="left" vertical="center" wrapText="1"/>
    </xf>
    <xf numFmtId="0" fontId="15" fillId="4" borderId="93" xfId="7" applyFont="1" applyFill="1" applyBorder="1" applyAlignment="1">
      <alignment horizontal="center" vertical="center" wrapText="1"/>
    </xf>
    <xf numFmtId="0" fontId="15" fillId="4" borderId="34" xfId="7" applyFont="1" applyFill="1" applyBorder="1" applyAlignment="1">
      <alignment horizontal="center" vertical="center" wrapText="1"/>
    </xf>
    <xf numFmtId="0" fontId="15" fillId="4" borderId="36" xfId="7" applyFont="1" applyFill="1" applyBorder="1" applyAlignment="1">
      <alignment horizontal="center" vertical="center" wrapText="1"/>
    </xf>
    <xf numFmtId="0" fontId="45" fillId="0" borderId="0" xfId="7" applyFont="1" applyAlignment="1">
      <alignment horizontal="center" vertical="center"/>
    </xf>
    <xf numFmtId="0" fontId="45" fillId="0" borderId="18" xfId="7" applyFont="1" applyBorder="1" applyAlignment="1">
      <alignment horizontal="center" vertical="center"/>
    </xf>
    <xf numFmtId="0" fontId="15" fillId="0" borderId="94" xfId="7" applyFont="1" applyBorder="1" applyAlignment="1">
      <alignment horizontal="left" vertical="center" wrapText="1"/>
    </xf>
    <xf numFmtId="0" fontId="15" fillId="4" borderId="31" xfId="7" applyFont="1" applyFill="1" applyBorder="1" applyAlignment="1">
      <alignment horizontal="center" vertical="center" wrapText="1"/>
    </xf>
    <xf numFmtId="0" fontId="15" fillId="4" borderId="32" xfId="7" applyFont="1" applyFill="1" applyBorder="1" applyAlignment="1">
      <alignment horizontal="center" vertical="center" wrapText="1"/>
    </xf>
    <xf numFmtId="0" fontId="15" fillId="4" borderId="33" xfId="7" applyFont="1" applyFill="1" applyBorder="1" applyAlignment="1">
      <alignment horizontal="center" vertical="center" wrapText="1"/>
    </xf>
    <xf numFmtId="0" fontId="15" fillId="0" borderId="95" xfId="7" applyFont="1" applyBorder="1" applyAlignment="1">
      <alignment horizontal="left" vertical="center" wrapText="1"/>
    </xf>
    <xf numFmtId="0" fontId="15" fillId="0" borderId="96" xfId="7" applyFont="1" applyBorder="1" applyAlignment="1">
      <alignment horizontal="left" vertical="center" wrapText="1"/>
    </xf>
    <xf numFmtId="0" fontId="15" fillId="0" borderId="97" xfId="7" applyFont="1" applyBorder="1" applyAlignment="1">
      <alignment horizontal="left" vertical="center" wrapText="1"/>
    </xf>
    <xf numFmtId="0" fontId="15" fillId="4" borderId="3" xfId="7" applyFont="1" applyFill="1" applyBorder="1" applyAlignment="1">
      <alignment horizontal="center" vertical="center" wrapText="1"/>
    </xf>
    <xf numFmtId="0" fontId="15" fillId="4" borderId="4" xfId="7" applyFont="1" applyFill="1" applyBorder="1" applyAlignment="1">
      <alignment horizontal="center" vertical="center" wrapText="1"/>
    </xf>
    <xf numFmtId="0" fontId="15" fillId="4" borderId="5" xfId="7" applyFont="1" applyFill="1" applyBorder="1" applyAlignment="1">
      <alignment horizontal="center" vertical="center" wrapText="1"/>
    </xf>
    <xf numFmtId="0" fontId="15" fillId="0" borderId="98" xfId="7" applyFont="1" applyBorder="1" applyAlignment="1">
      <alignment horizontal="left" vertical="center" wrapText="1"/>
    </xf>
    <xf numFmtId="0" fontId="45" fillId="4" borderId="3" xfId="7" applyFont="1" applyFill="1" applyBorder="1" applyAlignment="1">
      <alignment horizontal="center" vertical="center" wrapText="1"/>
    </xf>
    <xf numFmtId="0" fontId="45" fillId="4" borderId="5" xfId="7" applyFont="1" applyFill="1" applyBorder="1" applyAlignment="1">
      <alignment horizontal="center" vertical="center" wrapText="1"/>
    </xf>
    <xf numFmtId="181" fontId="15" fillId="0" borderId="95" xfId="7" applyNumberFormat="1" applyFont="1" applyBorder="1" applyAlignment="1">
      <alignment horizontal="left" vertical="center" wrapText="1"/>
    </xf>
    <xf numFmtId="181" fontId="15" fillId="0" borderId="96" xfId="7" applyNumberFormat="1" applyFont="1" applyBorder="1" applyAlignment="1">
      <alignment horizontal="left" vertical="center" wrapText="1"/>
    </xf>
    <xf numFmtId="181" fontId="15" fillId="0" borderId="97" xfId="7" applyNumberFormat="1" applyFont="1" applyBorder="1" applyAlignment="1">
      <alignment horizontal="left" vertical="center" wrapText="1"/>
    </xf>
    <xf numFmtId="0" fontId="15" fillId="6"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5" fillId="0" borderId="11" xfId="7" applyFont="1" applyBorder="1" applyAlignment="1">
      <alignment horizontal="center" vertical="center"/>
    </xf>
    <xf numFmtId="0" fontId="45" fillId="0" borderId="13" xfId="7" applyFont="1" applyBorder="1" applyAlignment="1">
      <alignment horizontal="center" vertical="center"/>
    </xf>
    <xf numFmtId="0" fontId="29" fillId="4" borderId="12"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0" fontId="45" fillId="0" borderId="9" xfId="7" applyFont="1" applyBorder="1" applyAlignment="1">
      <alignment horizontal="center" vertical="center" wrapText="1"/>
    </xf>
    <xf numFmtId="0" fontId="45" fillId="0" borderId="7" xfId="7" applyFont="1" applyBorder="1" applyAlignment="1">
      <alignment horizontal="left" vertical="center" wrapText="1"/>
    </xf>
    <xf numFmtId="0" fontId="45" fillId="0" borderId="8" xfId="7" applyFont="1" applyBorder="1" applyAlignment="1">
      <alignment horizontal="left" vertical="center" wrapText="1"/>
    </xf>
    <xf numFmtId="0" fontId="45" fillId="0" borderId="39" xfId="7" applyFont="1" applyBorder="1" applyAlignment="1">
      <alignment horizontal="left" vertical="center" wrapText="1"/>
    </xf>
    <xf numFmtId="0" fontId="45" fillId="6" borderId="31" xfId="7" applyFont="1" applyFill="1" applyBorder="1" applyAlignment="1">
      <alignment horizontal="center" vertical="center" wrapText="1"/>
    </xf>
    <xf numFmtId="0" fontId="45" fillId="6" borderId="32" xfId="7" applyFont="1" applyFill="1" applyBorder="1" applyAlignment="1">
      <alignment horizontal="center" vertical="center" wrapText="1"/>
    </xf>
    <xf numFmtId="0" fontId="45" fillId="6" borderId="33" xfId="7" applyFont="1" applyFill="1" applyBorder="1" applyAlignment="1">
      <alignment horizontal="center" vertical="center" wrapText="1"/>
    </xf>
    <xf numFmtId="0" fontId="45" fillId="0" borderId="31" xfId="7" applyFont="1" applyBorder="1" applyAlignment="1">
      <alignment horizontal="left" vertical="center" wrapText="1"/>
    </xf>
    <xf numFmtId="0" fontId="45" fillId="0" borderId="32" xfId="7" applyFont="1" applyBorder="1" applyAlignment="1">
      <alignment horizontal="left" vertical="center" wrapText="1"/>
    </xf>
    <xf numFmtId="0" fontId="45" fillId="0" borderId="42" xfId="7" applyFont="1" applyBorder="1" applyAlignment="1">
      <alignment horizontal="left" vertical="center" wrapText="1"/>
    </xf>
    <xf numFmtId="0" fontId="20" fillId="0" borderId="90" xfId="7" applyFont="1" applyBorder="1" applyAlignment="1">
      <alignment horizontal="center" vertical="center" wrapText="1"/>
    </xf>
    <xf numFmtId="0" fontId="20" fillId="0" borderId="91" xfId="7" applyFont="1" applyBorder="1" applyAlignment="1">
      <alignment horizontal="center" vertical="center" wrapText="1"/>
    </xf>
    <xf numFmtId="0" fontId="20" fillId="0" borderId="92" xfId="7" applyFont="1" applyBorder="1" applyAlignment="1">
      <alignment horizontal="center"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45" fillId="0" borderId="102" xfId="7" applyFont="1" applyBorder="1" applyAlignment="1">
      <alignment horizontal="left" vertical="center" wrapText="1"/>
    </xf>
    <xf numFmtId="0" fontId="40" fillId="4" borderId="37" xfId="7" applyFont="1" applyFill="1" applyBorder="1" applyAlignment="1">
      <alignment horizontal="center" vertical="center" wrapText="1"/>
    </xf>
    <xf numFmtId="0" fontId="40" fillId="4" borderId="103" xfId="7" applyFont="1" applyFill="1" applyBorder="1" applyAlignment="1">
      <alignment horizontal="center" vertical="center" wrapText="1"/>
    </xf>
    <xf numFmtId="0" fontId="29" fillId="4" borderId="21" xfId="7" applyFont="1" applyFill="1" applyBorder="1" applyAlignment="1">
      <alignment horizontal="center" vertical="center" wrapText="1"/>
    </xf>
    <xf numFmtId="0" fontId="29" fillId="4" borderId="0" xfId="7" applyFont="1" applyFill="1" applyAlignment="1">
      <alignment horizontal="center" vertical="center" wrapText="1"/>
    </xf>
    <xf numFmtId="0" fontId="29" fillId="4" borderId="11" xfId="7" applyFont="1" applyFill="1" applyBorder="1" applyAlignment="1">
      <alignment horizontal="center" vertical="center" wrapText="1"/>
    </xf>
    <xf numFmtId="0" fontId="15" fillId="6" borderId="22"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33" fillId="4" borderId="99" xfId="7" applyFont="1" applyFill="1" applyBorder="1" applyAlignment="1">
      <alignment horizontal="left" vertical="center"/>
    </xf>
    <xf numFmtId="0" fontId="33" fillId="4" borderId="100" xfId="7" applyFont="1" applyFill="1" applyBorder="1" applyAlignment="1">
      <alignment horizontal="left" vertical="center"/>
    </xf>
    <xf numFmtId="0" fontId="33" fillId="4" borderId="101" xfId="7" applyFont="1" applyFill="1" applyBorder="1" applyAlignment="1">
      <alignment horizontal="left" vertical="center"/>
    </xf>
    <xf numFmtId="0" fontId="45" fillId="0" borderId="93" xfId="7" applyFont="1" applyBorder="1" applyAlignment="1">
      <alignment horizontal="center" vertical="center" wrapText="1"/>
    </xf>
    <xf numFmtId="0" fontId="45" fillId="0" borderId="34"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93" xfId="7" applyFont="1" applyBorder="1" applyAlignment="1">
      <alignment horizontal="left" vertical="center" wrapText="1"/>
    </xf>
    <xf numFmtId="0" fontId="45" fillId="0" borderId="34" xfId="7" applyFont="1" applyBorder="1" applyAlignment="1">
      <alignment horizontal="left" vertical="center" wrapText="1"/>
    </xf>
    <xf numFmtId="0" fontId="45" fillId="0" borderId="104" xfId="7" applyFont="1" applyBorder="1" applyAlignment="1">
      <alignment horizontal="left" vertical="center" wrapText="1"/>
    </xf>
    <xf numFmtId="0" fontId="34" fillId="4" borderId="14" xfId="7" applyFont="1" applyFill="1" applyBorder="1" applyAlignment="1">
      <alignment horizontal="left" vertical="center"/>
    </xf>
    <xf numFmtId="0" fontId="34" fillId="4" borderId="11" xfId="7" applyFont="1" applyFill="1" applyBorder="1" applyAlignment="1">
      <alignment horizontal="left" vertical="center"/>
    </xf>
    <xf numFmtId="0" fontId="34" fillId="4" borderId="13" xfId="7" applyFont="1" applyFill="1" applyBorder="1" applyAlignment="1">
      <alignment horizontal="left" vertical="center"/>
    </xf>
    <xf numFmtId="0" fontId="45" fillId="0" borderId="4" xfId="7" applyFont="1" applyBorder="1" applyAlignment="1">
      <alignment horizontal="left" vertical="center" wrapText="1"/>
    </xf>
    <xf numFmtId="0" fontId="45" fillId="0" borderId="5" xfId="7" applyFont="1" applyBorder="1" applyAlignment="1">
      <alignment horizontal="left" vertical="center" wrapText="1"/>
    </xf>
    <xf numFmtId="0" fontId="45" fillId="0" borderId="0" xfId="7" applyFont="1" applyAlignment="1">
      <alignment horizontal="left" vertical="center" wrapText="1"/>
    </xf>
    <xf numFmtId="0" fontId="45" fillId="0" borderId="16" xfId="7" applyFont="1" applyBorder="1" applyAlignment="1">
      <alignment horizontal="left" vertical="center" wrapText="1"/>
    </xf>
    <xf numFmtId="0" fontId="45" fillId="0" borderId="11" xfId="7" applyFont="1" applyBorder="1" applyAlignment="1">
      <alignment horizontal="left" vertical="center" wrapText="1"/>
    </xf>
    <xf numFmtId="0" fontId="45" fillId="0" borderId="12" xfId="7" applyFont="1" applyBorder="1" applyAlignment="1">
      <alignment horizontal="left" vertical="center"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105" xfId="7" applyFont="1" applyBorder="1" applyAlignment="1">
      <alignment horizontal="center" vertical="center" wrapText="1"/>
    </xf>
    <xf numFmtId="0" fontId="45" fillId="0" borderId="106" xfId="7" applyFont="1" applyBorder="1" applyAlignment="1">
      <alignment horizontal="center" vertical="center" wrapText="1"/>
    </xf>
    <xf numFmtId="0" fontId="45" fillId="0" borderId="107" xfId="7" applyFont="1" applyBorder="1" applyAlignment="1">
      <alignment horizontal="center" vertical="center" wrapText="1"/>
    </xf>
    <xf numFmtId="0" fontId="32" fillId="4" borderId="108" xfId="7" applyFont="1" applyFill="1" applyBorder="1" applyAlignment="1">
      <alignment horizontal="left" vertical="center" wrapText="1" indent="1"/>
    </xf>
    <xf numFmtId="0" fontId="32" fillId="4" borderId="83" xfId="7" applyFont="1" applyFill="1" applyBorder="1" applyAlignment="1">
      <alignment horizontal="left" vertical="center" wrapText="1" indent="1"/>
    </xf>
    <xf numFmtId="0" fontId="32" fillId="4" borderId="84" xfId="7" applyFont="1" applyFill="1" applyBorder="1" applyAlignment="1">
      <alignment horizontal="left" vertical="center" wrapText="1" indent="1"/>
    </xf>
    <xf numFmtId="0" fontId="34" fillId="4" borderId="109" xfId="7" applyFont="1" applyFill="1" applyBorder="1" applyAlignment="1">
      <alignment horizontal="left" vertical="center"/>
    </xf>
    <xf numFmtId="0" fontId="34" fillId="4" borderId="96" xfId="7" applyFont="1" applyFill="1" applyBorder="1" applyAlignment="1">
      <alignment horizontal="left" vertical="center"/>
    </xf>
    <xf numFmtId="0" fontId="34" fillId="4" borderId="97" xfId="7" applyFont="1" applyFill="1" applyBorder="1" applyAlignment="1">
      <alignment horizontal="left" vertical="center"/>
    </xf>
    <xf numFmtId="0" fontId="34" fillId="4" borderId="17" xfId="7" applyFont="1" applyFill="1" applyBorder="1" applyAlignment="1">
      <alignment horizontal="left" vertical="center"/>
    </xf>
    <xf numFmtId="0" fontId="34" fillId="4" borderId="0" xfId="7" applyFont="1" applyFill="1" applyAlignment="1">
      <alignment horizontal="left" vertical="center"/>
    </xf>
    <xf numFmtId="0" fontId="34" fillId="4" borderId="18" xfId="7" applyFont="1" applyFill="1" applyBorder="1" applyAlignment="1">
      <alignment horizontal="left" vertical="center"/>
    </xf>
    <xf numFmtId="0" fontId="23" fillId="0" borderId="30" xfId="4" applyFont="1" applyBorder="1" applyAlignment="1" applyProtection="1">
      <alignment vertical="center" shrinkToFit="1"/>
      <protection locked="0"/>
    </xf>
    <xf numFmtId="0" fontId="23" fillId="0" borderId="111" xfId="4" applyFont="1" applyBorder="1" applyAlignment="1" applyProtection="1">
      <alignment vertical="center" shrinkToFit="1"/>
      <protection locked="0"/>
    </xf>
    <xf numFmtId="0" fontId="25" fillId="6" borderId="0" xfId="4" applyFont="1" applyFill="1" applyAlignment="1" applyProtection="1">
      <alignment vertical="center" shrinkToFit="1"/>
      <protection locked="0"/>
    </xf>
    <xf numFmtId="0" fontId="25" fillId="6" borderId="16" xfId="4" applyFont="1" applyFill="1" applyBorder="1" applyAlignment="1" applyProtection="1">
      <alignment vertical="center" shrinkToFit="1"/>
      <protection locked="0"/>
    </xf>
    <xf numFmtId="0" fontId="23" fillId="0" borderId="7" xfId="4" applyFont="1" applyBorder="1" applyAlignment="1">
      <alignment horizontal="center"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5" fillId="6" borderId="41" xfId="4" applyFont="1" applyFill="1" applyBorder="1" applyAlignment="1" applyProtection="1">
      <alignment horizontal="center" vertical="center" shrinkToFit="1"/>
      <protection locked="0"/>
    </xf>
    <xf numFmtId="0" fontId="25" fillId="6" borderId="32" xfId="4" applyFont="1" applyFill="1" applyBorder="1" applyAlignment="1" applyProtection="1">
      <alignment horizontal="center" vertical="center" shrinkToFit="1"/>
      <protection locked="0"/>
    </xf>
    <xf numFmtId="0" fontId="25" fillId="6" borderId="33" xfId="4" applyFont="1" applyFill="1" applyBorder="1" applyAlignment="1" applyProtection="1">
      <alignment horizontal="center" vertical="center" shrinkToFit="1"/>
      <protection locked="0"/>
    </xf>
    <xf numFmtId="0" fontId="26" fillId="6" borderId="41" xfId="5" applyFont="1" applyFill="1" applyBorder="1" applyAlignment="1" applyProtection="1">
      <alignment horizontal="center" vertical="center" shrinkToFit="1"/>
      <protection locked="0"/>
    </xf>
    <xf numFmtId="0" fontId="26" fillId="6" borderId="32" xfId="5" applyFont="1" applyFill="1" applyBorder="1" applyAlignment="1" applyProtection="1">
      <alignment horizontal="center" vertical="center" shrinkToFit="1"/>
      <protection locked="0"/>
    </xf>
    <xf numFmtId="0" fontId="26" fillId="6" borderId="33" xfId="5" applyFont="1" applyFill="1" applyBorder="1" applyAlignment="1" applyProtection="1">
      <alignment horizontal="center" vertical="center" shrinkToFit="1"/>
      <protection locked="0"/>
    </xf>
    <xf numFmtId="0" fontId="26" fillId="6" borderId="8" xfId="5" applyFont="1" applyFill="1" applyBorder="1" applyAlignment="1" applyProtection="1">
      <alignment horizontal="center" vertical="center" shrinkToFit="1"/>
      <protection locked="0"/>
    </xf>
    <xf numFmtId="0" fontId="26" fillId="6" borderId="9" xfId="5" applyFont="1" applyFill="1" applyBorder="1" applyAlignment="1" applyProtection="1">
      <alignment horizontal="center" vertical="center" shrinkToFit="1"/>
      <protection locked="0"/>
    </xf>
    <xf numFmtId="0" fontId="24" fillId="6" borderId="4" xfId="5" applyFont="1" applyFill="1" applyBorder="1" applyAlignment="1" applyProtection="1">
      <alignment horizontal="center" vertical="center" shrinkToFit="1"/>
      <protection locked="0"/>
    </xf>
    <xf numFmtId="0" fontId="24" fillId="6" borderId="5" xfId="5" applyFont="1" applyFill="1" applyBorder="1" applyAlignment="1" applyProtection="1">
      <alignment horizontal="center" vertical="center" shrinkToFit="1"/>
      <protection locked="0"/>
    </xf>
    <xf numFmtId="176" fontId="26" fillId="0" borderId="4" xfId="5" applyNumberFormat="1" applyFont="1" applyBorder="1" applyAlignment="1" applyProtection="1">
      <alignment horizontal="center" vertical="center" shrinkToFit="1"/>
      <protection locked="0"/>
    </xf>
    <xf numFmtId="176" fontId="26" fillId="0" borderId="32" xfId="5" applyNumberFormat="1" applyFont="1" applyBorder="1" applyAlignment="1" applyProtection="1">
      <alignment horizontal="center" vertical="center" shrinkToFit="1"/>
      <protection locked="0"/>
    </xf>
    <xf numFmtId="176" fontId="26" fillId="0" borderId="33" xfId="5" applyNumberFormat="1" applyFont="1" applyBorder="1" applyAlignment="1" applyProtection="1">
      <alignment horizontal="center" vertical="center" shrinkToFit="1"/>
      <protection locked="0"/>
    </xf>
    <xf numFmtId="0" fontId="23" fillId="0" borderId="4" xfId="4" applyFont="1" applyBorder="1" applyAlignment="1" applyProtection="1">
      <alignment vertical="center" shrinkToFit="1"/>
      <protection locked="0"/>
    </xf>
    <xf numFmtId="0" fontId="23" fillId="0" borderId="40" xfId="4" applyFont="1" applyBorder="1" applyAlignment="1" applyProtection="1">
      <alignment vertical="center" shrinkToFit="1"/>
      <protection locked="0"/>
    </xf>
    <xf numFmtId="0" fontId="23" fillId="4" borderId="105" xfId="4" applyFont="1" applyFill="1" applyBorder="1" applyAlignment="1">
      <alignment horizontal="left" vertical="center"/>
    </xf>
    <xf numFmtId="0" fontId="23" fillId="4" borderId="106" xfId="4" applyFont="1" applyFill="1" applyBorder="1" applyAlignment="1">
      <alignment horizontal="left" vertical="center"/>
    </xf>
    <xf numFmtId="0" fontId="23" fillId="0" borderId="10" xfId="4" applyFont="1" applyBorder="1" applyAlignment="1" applyProtection="1">
      <alignment vertical="center" shrinkToFit="1"/>
      <protection locked="0"/>
    </xf>
    <xf numFmtId="0" fontId="23" fillId="0" borderId="112" xfId="4" applyFont="1" applyBorder="1" applyAlignment="1" applyProtection="1">
      <alignment vertical="center" shrinkToFit="1"/>
      <protection locked="0"/>
    </xf>
    <xf numFmtId="0" fontId="23" fillId="0" borderId="0" xfId="4" applyFont="1" applyAlignment="1" applyProtection="1">
      <alignment vertical="center" shrinkToFit="1"/>
      <protection locked="0"/>
    </xf>
    <xf numFmtId="0" fontId="23" fillId="0" borderId="18" xfId="4" applyFont="1" applyBorder="1" applyAlignment="1" applyProtection="1">
      <alignment vertical="center" shrinkToFit="1"/>
      <protection locked="0"/>
    </xf>
    <xf numFmtId="0" fontId="23" fillId="0" borderId="32" xfId="4" applyFont="1" applyBorder="1" applyAlignment="1" applyProtection="1">
      <alignment vertical="center" shrinkToFit="1"/>
      <protection locked="0"/>
    </xf>
    <xf numFmtId="0" fontId="23" fillId="0" borderId="42" xfId="4" applyFont="1" applyBorder="1" applyAlignment="1" applyProtection="1">
      <alignment vertical="center" shrinkToFit="1"/>
      <protection locked="0"/>
    </xf>
    <xf numFmtId="0" fontId="23" fillId="0" borderId="11" xfId="4" applyFont="1" applyBorder="1" applyAlignment="1" applyProtection="1">
      <alignment vertical="center" shrinkToFit="1"/>
      <protection locked="0"/>
    </xf>
    <xf numFmtId="0" fontId="23" fillId="0" borderId="13" xfId="4" applyFont="1" applyBorder="1" applyAlignment="1" applyProtection="1">
      <alignment vertical="center" shrinkToFit="1"/>
      <protection locked="0"/>
    </xf>
    <xf numFmtId="0" fontId="43" fillId="4" borderId="31" xfId="19" applyFont="1" applyFill="1" applyBorder="1" applyAlignment="1">
      <alignment horizontal="center" vertical="center" wrapText="1"/>
    </xf>
    <xf numFmtId="0" fontId="43" fillId="4" borderId="33" xfId="19" applyFont="1" applyFill="1" applyBorder="1" applyAlignment="1">
      <alignment horizontal="center" vertical="center" wrapText="1"/>
    </xf>
    <xf numFmtId="181" fontId="15" fillId="0" borderId="231" xfId="19" applyNumberFormat="1" applyFont="1" applyBorder="1" applyAlignment="1">
      <alignment horizontal="left" vertical="center" wrapText="1"/>
    </xf>
    <xf numFmtId="181" fontId="15" fillId="0" borderId="232" xfId="19" applyNumberFormat="1" applyFont="1" applyBorder="1" applyAlignment="1">
      <alignment horizontal="left" vertical="center" wrapText="1"/>
    </xf>
    <xf numFmtId="181" fontId="15" fillId="0" borderId="234" xfId="19" applyNumberFormat="1" applyFont="1" applyBorder="1" applyAlignment="1">
      <alignment horizontal="left" vertical="center" wrapText="1"/>
    </xf>
    <xf numFmtId="0" fontId="132" fillId="4" borderId="27" xfId="19" applyFont="1" applyFill="1" applyBorder="1" applyAlignment="1">
      <alignment horizontal="center" vertical="center" wrapText="1"/>
    </xf>
    <xf numFmtId="0" fontId="132" fillId="4" borderId="23" xfId="19" applyFont="1" applyFill="1" applyBorder="1" applyAlignment="1">
      <alignment horizontal="center" vertical="center"/>
    </xf>
    <xf numFmtId="0" fontId="132" fillId="4" borderId="17" xfId="19" applyFont="1" applyFill="1" applyBorder="1" applyAlignment="1">
      <alignment horizontal="center" vertical="center" wrapText="1"/>
    </xf>
    <xf numFmtId="0" fontId="132" fillId="4" borderId="18" xfId="19" applyFont="1" applyFill="1" applyBorder="1" applyAlignment="1">
      <alignment horizontal="center" vertical="center"/>
    </xf>
    <xf numFmtId="0" fontId="132" fillId="4" borderId="17" xfId="19" applyFont="1" applyFill="1" applyBorder="1" applyAlignment="1">
      <alignment horizontal="center" vertical="center"/>
    </xf>
    <xf numFmtId="0" fontId="132" fillId="4" borderId="14" xfId="19" applyFont="1" applyFill="1" applyBorder="1" applyAlignment="1">
      <alignment horizontal="center" vertical="center"/>
    </xf>
    <xf numFmtId="0" fontId="132" fillId="4" borderId="13" xfId="19" applyFont="1" applyFill="1" applyBorder="1" applyAlignment="1">
      <alignment horizontal="center" vertical="center"/>
    </xf>
    <xf numFmtId="0" fontId="40" fillId="4" borderId="34" xfId="19" applyFont="1" applyFill="1" applyBorder="1" applyAlignment="1">
      <alignment horizontal="center" vertical="center" wrapText="1"/>
    </xf>
    <xf numFmtId="0" fontId="40" fillId="4" borderId="36" xfId="19" applyFont="1" applyFill="1" applyBorder="1" applyAlignment="1">
      <alignment horizontal="center" vertical="center" wrapText="1"/>
    </xf>
    <xf numFmtId="0" fontId="15" fillId="0" borderId="94" xfId="19" applyFont="1" applyBorder="1" applyAlignment="1">
      <alignment horizontal="left" vertical="center" wrapText="1"/>
    </xf>
    <xf numFmtId="0" fontId="15" fillId="0" borderId="70" xfId="19" applyFont="1" applyBorder="1" applyAlignment="1">
      <alignment horizontal="left" vertical="center" wrapText="1"/>
    </xf>
    <xf numFmtId="0" fontId="15" fillId="0" borderId="71" xfId="19" applyFont="1" applyBorder="1" applyAlignment="1">
      <alignment horizontal="left" vertical="center" wrapText="1"/>
    </xf>
    <xf numFmtId="0" fontId="40" fillId="4" borderId="229" xfId="19" applyFont="1" applyFill="1" applyBorder="1" applyAlignment="1">
      <alignment horizontal="center" vertical="center" wrapText="1"/>
    </xf>
    <xf numFmtId="0" fontId="40" fillId="4" borderId="37" xfId="19" applyFont="1" applyFill="1" applyBorder="1" applyAlignment="1">
      <alignment horizontal="center" vertical="center" wrapText="1"/>
    </xf>
    <xf numFmtId="0" fontId="40" fillId="4" borderId="103" xfId="19" applyFont="1" applyFill="1" applyBorder="1" applyAlignment="1">
      <alignment horizontal="center" vertical="center" wrapText="1"/>
    </xf>
    <xf numFmtId="0" fontId="40" fillId="4" borderId="19" xfId="19" applyFont="1" applyFill="1" applyBorder="1" applyAlignment="1">
      <alignment horizontal="center" vertical="center" wrapText="1"/>
    </xf>
    <xf numFmtId="0" fontId="40" fillId="4" borderId="8" xfId="19" applyFont="1" applyFill="1" applyBorder="1" applyAlignment="1">
      <alignment horizontal="center" vertical="center" wrapText="1"/>
    </xf>
    <xf numFmtId="0" fontId="40" fillId="4" borderId="9" xfId="19" applyFont="1" applyFill="1" applyBorder="1" applyAlignment="1">
      <alignment horizontal="center" vertical="center" wrapText="1"/>
    </xf>
    <xf numFmtId="0" fontId="15" fillId="0" borderId="93" xfId="19" applyFont="1" applyBorder="1" applyAlignment="1">
      <alignment horizontal="left" vertical="center" wrapText="1"/>
    </xf>
    <xf numFmtId="0" fontId="15" fillId="0" borderId="34" xfId="19" applyFont="1" applyBorder="1" applyAlignment="1">
      <alignment horizontal="left" vertical="center" wrapText="1"/>
    </xf>
    <xf numFmtId="0" fontId="15" fillId="0" borderId="104" xfId="19" applyFont="1" applyBorder="1" applyAlignment="1">
      <alignment horizontal="left" vertical="center" wrapText="1"/>
    </xf>
    <xf numFmtId="0" fontId="15" fillId="0" borderId="230" xfId="19" applyFont="1" applyBorder="1" applyAlignment="1">
      <alignment horizontal="left" vertical="center" wrapText="1"/>
    </xf>
    <xf numFmtId="0" fontId="15" fillId="0" borderId="83" xfId="19" applyFont="1" applyBorder="1" applyAlignment="1">
      <alignment horizontal="left" vertical="center" wrapText="1"/>
    </xf>
    <xf numFmtId="0" fontId="15" fillId="0" borderId="84" xfId="19" applyFont="1" applyBorder="1" applyAlignment="1">
      <alignment horizontal="left" vertical="center" wrapText="1"/>
    </xf>
    <xf numFmtId="0" fontId="40" fillId="4" borderId="32" xfId="19" applyFont="1" applyFill="1" applyBorder="1" applyAlignment="1">
      <alignment horizontal="center" vertical="center" wrapText="1"/>
    </xf>
    <xf numFmtId="0" fontId="40" fillId="4" borderId="33" xfId="19" applyFont="1" applyFill="1" applyBorder="1" applyAlignment="1">
      <alignment horizontal="center" vertical="center" wrapText="1"/>
    </xf>
    <xf numFmtId="0" fontId="15" fillId="0" borderId="95" xfId="19" applyFont="1" applyBorder="1" applyAlignment="1">
      <alignment horizontal="left" vertical="center" wrapText="1"/>
    </xf>
    <xf numFmtId="0" fontId="15" fillId="0" borderId="96" xfId="19" applyFont="1" applyBorder="1" applyAlignment="1">
      <alignment horizontal="left" vertical="center" wrapText="1"/>
    </xf>
    <xf numFmtId="0" fontId="15" fillId="0" borderId="97" xfId="19" applyFont="1" applyBorder="1" applyAlignment="1">
      <alignment horizontal="left" vertical="center" wrapText="1"/>
    </xf>
    <xf numFmtId="0" fontId="15" fillId="0" borderId="231" xfId="19" applyFont="1" applyBorder="1" applyAlignment="1">
      <alignment horizontal="left" vertical="center" wrapText="1"/>
    </xf>
    <xf numFmtId="0" fontId="15" fillId="0" borderId="232" xfId="19" applyFont="1" applyBorder="1" applyAlignment="1">
      <alignment horizontal="left" vertical="center" wrapText="1"/>
    </xf>
    <xf numFmtId="0" fontId="15" fillId="0" borderId="233" xfId="19" applyFont="1" applyBorder="1" applyAlignment="1">
      <alignment horizontal="left" vertical="center" wrapText="1"/>
    </xf>
    <xf numFmtId="176" fontId="11" fillId="4" borderId="20" xfId="3" applyNumberFormat="1" applyFont="1" applyFill="1" applyBorder="1" applyAlignment="1">
      <alignment horizontal="center" vertical="center"/>
    </xf>
    <xf numFmtId="176" fontId="11" fillId="4" borderId="4" xfId="3" applyNumberFormat="1" applyFont="1" applyFill="1" applyBorder="1" applyAlignment="1">
      <alignment horizontal="center" vertical="center"/>
    </xf>
    <xf numFmtId="176" fontId="11" fillId="4" borderId="5" xfId="3" applyNumberFormat="1" applyFont="1" applyFill="1" applyBorder="1" applyAlignment="1">
      <alignment horizontal="center" vertical="center"/>
    </xf>
    <xf numFmtId="176" fontId="11" fillId="4" borderId="19" xfId="3" applyNumberFormat="1" applyFont="1" applyFill="1" applyBorder="1" applyAlignment="1">
      <alignment horizontal="center" vertical="center"/>
    </xf>
    <xf numFmtId="176" fontId="11" fillId="4" borderId="8" xfId="3" applyNumberFormat="1" applyFont="1" applyFill="1" applyBorder="1" applyAlignment="1">
      <alignment horizontal="center" vertical="center"/>
    </xf>
    <xf numFmtId="176" fontId="11" fillId="4" borderId="9" xfId="3" applyNumberFormat="1" applyFont="1" applyFill="1" applyBorder="1" applyAlignment="1">
      <alignment horizontal="center" vertical="center"/>
    </xf>
    <xf numFmtId="176" fontId="9" fillId="4" borderId="17" xfId="3" applyNumberFormat="1" applyFont="1" applyFill="1" applyBorder="1" applyAlignment="1">
      <alignment horizontal="left" vertical="top"/>
    </xf>
    <xf numFmtId="176" fontId="9" fillId="4" borderId="0" xfId="3" applyNumberFormat="1" applyFont="1" applyFill="1" applyAlignment="1">
      <alignment horizontal="left" vertical="top"/>
    </xf>
    <xf numFmtId="176" fontId="9" fillId="4" borderId="16" xfId="3" applyNumberFormat="1" applyFont="1" applyFill="1" applyBorder="1" applyAlignment="1">
      <alignment horizontal="left" vertical="top"/>
    </xf>
    <xf numFmtId="176" fontId="9" fillId="4" borderId="14" xfId="3" applyNumberFormat="1" applyFont="1" applyFill="1" applyBorder="1" applyAlignment="1">
      <alignment horizontal="left" vertical="top"/>
    </xf>
    <xf numFmtId="176" fontId="9" fillId="4" borderId="11" xfId="3" applyNumberFormat="1" applyFont="1" applyFill="1" applyBorder="1" applyAlignment="1">
      <alignment horizontal="left" vertical="top"/>
    </xf>
    <xf numFmtId="176" fontId="9" fillId="4" borderId="12" xfId="3" applyNumberFormat="1" applyFont="1" applyFill="1" applyBorder="1" applyAlignment="1">
      <alignment horizontal="left" vertical="top"/>
    </xf>
    <xf numFmtId="0" fontId="9" fillId="4" borderId="22" xfId="3" applyFont="1" applyFill="1" applyBorder="1" applyAlignment="1">
      <alignment horizontal="left" vertical="top"/>
    </xf>
    <xf numFmtId="0" fontId="9" fillId="4" borderId="21" xfId="3" applyFont="1" applyFill="1" applyBorder="1" applyAlignment="1">
      <alignment horizontal="left" vertical="top"/>
    </xf>
    <xf numFmtId="0" fontId="9" fillId="4" borderId="23" xfId="3" applyFont="1" applyFill="1" applyBorder="1" applyAlignment="1">
      <alignment horizontal="left" vertical="top"/>
    </xf>
    <xf numFmtId="0" fontId="9" fillId="4" borderId="6" xfId="3" applyFont="1" applyFill="1" applyBorder="1" applyAlignment="1">
      <alignment horizontal="left" vertical="top"/>
    </xf>
    <xf numFmtId="0" fontId="9" fillId="4" borderId="0" xfId="3" applyFont="1" applyFill="1" applyAlignment="1">
      <alignment horizontal="left" vertical="top"/>
    </xf>
    <xf numFmtId="0" fontId="9" fillId="4" borderId="18" xfId="3" applyFont="1" applyFill="1" applyBorder="1" applyAlignment="1">
      <alignment horizontal="left" vertical="top"/>
    </xf>
    <xf numFmtId="0" fontId="9" fillId="4" borderId="15" xfId="3" applyFont="1" applyFill="1" applyBorder="1" applyAlignment="1">
      <alignment horizontal="left" vertical="top"/>
    </xf>
    <xf numFmtId="0" fontId="9" fillId="4" borderId="11" xfId="3" applyFont="1" applyFill="1" applyBorder="1" applyAlignment="1">
      <alignment horizontal="left" vertical="top"/>
    </xf>
    <xf numFmtId="0" fontId="9" fillId="4" borderId="13" xfId="3" applyFont="1" applyFill="1" applyBorder="1" applyAlignment="1">
      <alignment horizontal="left" vertical="top"/>
    </xf>
    <xf numFmtId="176" fontId="11" fillId="4" borderId="17" xfId="3" applyNumberFormat="1" applyFont="1" applyFill="1" applyBorder="1" applyAlignment="1">
      <alignment horizontal="center" vertical="center"/>
    </xf>
    <xf numFmtId="176" fontId="11" fillId="4" borderId="0" xfId="3" applyNumberFormat="1" applyFont="1" applyFill="1" applyAlignment="1">
      <alignment horizontal="center" vertical="center"/>
    </xf>
    <xf numFmtId="176" fontId="11" fillId="4" borderId="16" xfId="3" applyNumberFormat="1" applyFont="1" applyFill="1" applyBorder="1" applyAlignment="1">
      <alignment horizontal="center" vertical="center"/>
    </xf>
    <xf numFmtId="0" fontId="9" fillId="4" borderId="24" xfId="3" applyFont="1" applyFill="1" applyBorder="1" applyAlignment="1">
      <alignment horizontal="left" vertical="center"/>
    </xf>
    <xf numFmtId="0" fontId="9" fillId="4" borderId="25" xfId="3" applyFont="1" applyFill="1" applyBorder="1" applyAlignment="1">
      <alignment horizontal="left" vertical="center"/>
    </xf>
    <xf numFmtId="0" fontId="9" fillId="4" borderId="26" xfId="3" applyFont="1" applyFill="1" applyBorder="1" applyAlignment="1">
      <alignment horizontal="left" vertical="center"/>
    </xf>
    <xf numFmtId="0" fontId="10" fillId="4" borderId="0" xfId="3" applyFont="1" applyFill="1" applyAlignment="1">
      <alignment horizontal="center" vertical="center"/>
    </xf>
    <xf numFmtId="0" fontId="14" fillId="4" borderId="0" xfId="3" applyFont="1" applyFill="1" applyAlignment="1">
      <alignment horizontal="center" vertical="center"/>
    </xf>
    <xf numFmtId="0" fontId="9" fillId="4" borderId="0" xfId="3" applyFont="1" applyFill="1" applyAlignment="1">
      <alignment horizontal="center" vertical="center"/>
    </xf>
    <xf numFmtId="0" fontId="12" fillId="4" borderId="0" xfId="3" applyFont="1" applyFill="1" applyAlignment="1" applyProtection="1">
      <alignment horizontal="center" vertical="center" shrinkToFit="1"/>
      <protection locked="0"/>
    </xf>
    <xf numFmtId="14" fontId="131" fillId="0" borderId="43" xfId="19" applyNumberFormat="1" applyFont="1" applyBorder="1" applyAlignment="1">
      <alignment horizontal="center" vertical="center"/>
    </xf>
    <xf numFmtId="14" fontId="131" fillId="0" borderId="226" xfId="19" applyNumberFormat="1" applyFont="1" applyBorder="1" applyAlignment="1">
      <alignment horizontal="center" vertical="center"/>
    </xf>
    <xf numFmtId="14" fontId="131" fillId="0" borderId="44" xfId="19" applyNumberFormat="1" applyFont="1" applyBorder="1" applyAlignment="1">
      <alignment horizontal="center" vertical="center"/>
    </xf>
    <xf numFmtId="0" fontId="12" fillId="0" borderId="0" xfId="3" applyFont="1" applyAlignment="1" applyProtection="1">
      <alignment vertical="center" shrinkToFit="1"/>
      <protection locked="0"/>
    </xf>
    <xf numFmtId="0" fontId="12" fillId="0" borderId="1" xfId="3" applyFont="1" applyBorder="1" applyAlignment="1" applyProtection="1">
      <alignment vertical="center" shrinkToFit="1"/>
      <protection locked="0"/>
    </xf>
    <xf numFmtId="0" fontId="12" fillId="0" borderId="2" xfId="3" applyFont="1" applyBorder="1" applyAlignment="1" applyProtection="1">
      <alignment vertical="center" shrinkToFit="1"/>
      <protection locked="0"/>
    </xf>
    <xf numFmtId="0" fontId="11" fillId="4" borderId="0" xfId="3" applyFont="1" applyFill="1">
      <alignment vertical="center"/>
    </xf>
    <xf numFmtId="0" fontId="11" fillId="4" borderId="0" xfId="3" applyFont="1" applyFill="1" applyAlignment="1">
      <alignment horizontal="center" vertical="center"/>
    </xf>
    <xf numFmtId="0" fontId="12" fillId="0" borderId="0" xfId="3" applyFont="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1" fillId="4" borderId="0" xfId="0" applyFont="1" applyFill="1" applyAlignment="1">
      <alignment horizontal="center" vertical="center"/>
    </xf>
    <xf numFmtId="0" fontId="11" fillId="4" borderId="0" xfId="0" applyFont="1" applyFill="1" applyAlignment="1">
      <alignment horizontal="distributed" vertical="center"/>
    </xf>
    <xf numFmtId="0" fontId="12" fillId="2" borderId="0" xfId="0" applyFont="1" applyFill="1" applyAlignment="1" applyProtection="1">
      <alignment horizontal="center" vertical="center" shrinkToFit="1"/>
      <protection locked="0"/>
    </xf>
    <xf numFmtId="0" fontId="12" fillId="0" borderId="0" xfId="0" applyFont="1" applyAlignment="1" applyProtection="1">
      <alignment vertical="center" shrinkToFit="1"/>
      <protection locked="0"/>
    </xf>
    <xf numFmtId="181" fontId="12" fillId="0" borderId="0" xfId="0" applyNumberFormat="1" applyFont="1" applyAlignment="1" applyProtection="1">
      <alignment horizontal="left" vertical="center" shrinkToFit="1"/>
      <protection locked="0"/>
    </xf>
    <xf numFmtId="0" fontId="9" fillId="4" borderId="0" xfId="0" applyFont="1" applyFill="1" applyAlignment="1">
      <alignment horizontal="center" vertical="center"/>
    </xf>
    <xf numFmtId="0" fontId="11" fillId="4" borderId="8" xfId="0" applyFont="1" applyFill="1" applyBorder="1" applyAlignment="1">
      <alignment vertical="center"/>
    </xf>
    <xf numFmtId="0" fontId="11" fillId="4" borderId="0" xfId="0" applyFont="1" applyFill="1" applyAlignment="1">
      <alignment vertical="center"/>
    </xf>
    <xf numFmtId="0" fontId="12" fillId="4" borderId="4" xfId="0" applyFont="1" applyFill="1" applyBorder="1" applyAlignment="1">
      <alignment horizontal="center" vertical="center"/>
    </xf>
    <xf numFmtId="0" fontId="12" fillId="0" borderId="27" xfId="0" applyFont="1" applyBorder="1" applyAlignment="1">
      <alignment horizontal="left" vertical="top" wrapText="1"/>
    </xf>
    <xf numFmtId="0" fontId="12" fillId="0" borderId="21" xfId="0" applyFont="1" applyBorder="1" applyAlignment="1">
      <alignment horizontal="left" vertical="top" wrapText="1"/>
    </xf>
    <xf numFmtId="0" fontId="12" fillId="0" borderId="23" xfId="0" applyFont="1" applyBorder="1" applyAlignment="1">
      <alignment horizontal="left" vertical="top"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18" xfId="0" applyFont="1" applyBorder="1" applyAlignment="1">
      <alignment horizontal="left" vertical="top" wrapText="1"/>
    </xf>
    <xf numFmtId="0" fontId="12" fillId="0" borderId="14"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1" fillId="4" borderId="4" xfId="0" applyFont="1" applyFill="1" applyBorder="1" applyAlignment="1">
      <alignment vertical="center"/>
    </xf>
    <xf numFmtId="0" fontId="12" fillId="0" borderId="8" xfId="0" applyFont="1" applyBorder="1" applyAlignment="1" applyProtection="1">
      <alignment vertical="center" shrinkToFit="1"/>
      <protection locked="0"/>
    </xf>
    <xf numFmtId="0" fontId="11" fillId="2" borderId="4" xfId="0" applyFont="1" applyFill="1" applyBorder="1" applyAlignment="1">
      <alignment horizontal="center" vertical="center"/>
    </xf>
    <xf numFmtId="0" fontId="12" fillId="2" borderId="0" xfId="0" applyFont="1" applyFill="1" applyAlignment="1" applyProtection="1">
      <alignment horizontal="right" vertical="center"/>
      <protection locked="0"/>
    </xf>
    <xf numFmtId="177"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horizontal="center" vertical="center" shrinkToFit="1"/>
      <protection locked="0"/>
    </xf>
    <xf numFmtId="179"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vertical="center" shrinkToFit="1"/>
      <protection locked="0"/>
    </xf>
    <xf numFmtId="0" fontId="12" fillId="4" borderId="0" xfId="0" applyFont="1" applyFill="1" applyAlignment="1">
      <alignment horizontal="center" vertical="center"/>
    </xf>
    <xf numFmtId="0" fontId="11" fillId="4" borderId="8" xfId="0" applyFont="1" applyFill="1" applyBorder="1" applyAlignment="1">
      <alignment horizontal="left" vertical="center"/>
    </xf>
    <xf numFmtId="0" fontId="15" fillId="4" borderId="0" xfId="0" applyFont="1" applyFill="1" applyAlignment="1">
      <alignment horizontal="center" vertical="center" shrinkToFit="1"/>
    </xf>
    <xf numFmtId="49" fontId="9" fillId="4" borderId="0" xfId="0" applyNumberFormat="1" applyFont="1" applyFill="1" applyAlignment="1">
      <alignment horizontal="center" vertical="center"/>
    </xf>
    <xf numFmtId="49" fontId="18" fillId="2" borderId="1" xfId="0" applyNumberFormat="1" applyFont="1" applyFill="1" applyBorder="1" applyAlignment="1" applyProtection="1">
      <alignment horizontal="center" vertical="center"/>
      <protection locked="0"/>
    </xf>
    <xf numFmtId="49" fontId="18" fillId="2" borderId="2" xfId="0" applyNumberFormat="1" applyFont="1" applyFill="1" applyBorder="1" applyAlignment="1" applyProtection="1">
      <alignment horizontal="center" vertical="center"/>
      <protection locked="0"/>
    </xf>
    <xf numFmtId="49" fontId="18" fillId="2" borderId="10" xfId="0" applyNumberFormat="1" applyFont="1" applyFill="1" applyBorder="1" applyAlignment="1" applyProtection="1">
      <alignment horizontal="center" vertical="center"/>
      <protection locked="0"/>
    </xf>
    <xf numFmtId="49" fontId="18" fillId="2" borderId="0" xfId="0" applyNumberFormat="1" applyFont="1" applyFill="1" applyAlignment="1" applyProtection="1">
      <alignment horizontal="center" vertical="center"/>
      <protection locked="0"/>
    </xf>
    <xf numFmtId="0" fontId="9" fillId="0" borderId="0" xfId="3" applyFont="1" applyAlignment="1">
      <alignment horizontal="center" vertical="center"/>
    </xf>
    <xf numFmtId="179" fontId="19" fillId="0" borderId="238" xfId="3" applyNumberFormat="1" applyFont="1" applyBorder="1" applyAlignment="1">
      <alignment horizontal="center" vertical="center" shrinkToFit="1"/>
    </xf>
    <xf numFmtId="179" fontId="19" fillId="0" borderId="242" xfId="3" applyNumberFormat="1" applyFont="1" applyBorder="1" applyAlignment="1">
      <alignment vertical="center" shrinkToFit="1"/>
    </xf>
    <xf numFmtId="179" fontId="19" fillId="0" borderId="170" xfId="3" applyNumberFormat="1" applyFont="1" applyBorder="1" applyAlignment="1">
      <alignment vertical="center" shrinkToFit="1"/>
    </xf>
    <xf numFmtId="179" fontId="19" fillId="0" borderId="238" xfId="3" applyNumberFormat="1" applyFont="1" applyBorder="1" applyAlignment="1">
      <alignment vertical="center" shrinkToFit="1"/>
    </xf>
    <xf numFmtId="179" fontId="19" fillId="0" borderId="238" xfId="3" applyNumberFormat="1" applyFont="1" applyBorder="1" applyAlignment="1">
      <alignment horizontal="center" vertical="center" wrapText="1" shrinkToFit="1"/>
    </xf>
    <xf numFmtId="178" fontId="19" fillId="0" borderId="238" xfId="3" applyNumberFormat="1" applyFont="1" applyBorder="1" applyAlignment="1">
      <alignment horizontal="center" vertical="center" wrapText="1"/>
    </xf>
    <xf numFmtId="178" fontId="19" fillId="0" borderId="242" xfId="3" applyNumberFormat="1" applyFont="1" applyBorder="1" applyAlignment="1">
      <alignment horizontal="center" vertical="center" wrapText="1"/>
    </xf>
    <xf numFmtId="178" fontId="19" fillId="0" borderId="242" xfId="3" applyNumberFormat="1" applyFont="1" applyBorder="1" applyAlignment="1">
      <alignment vertical="center" wrapText="1"/>
    </xf>
    <xf numFmtId="178" fontId="19" fillId="0" borderId="170" xfId="3" applyNumberFormat="1" applyFont="1" applyBorder="1" applyAlignment="1">
      <alignment vertical="center" wrapText="1"/>
    </xf>
    <xf numFmtId="178" fontId="19" fillId="0" borderId="170" xfId="3" applyNumberFormat="1" applyFont="1" applyBorder="1" applyAlignment="1">
      <alignment horizontal="center" vertical="center" wrapText="1"/>
    </xf>
    <xf numFmtId="179" fontId="19" fillId="0" borderId="243" xfId="3" applyNumberFormat="1" applyFont="1" applyBorder="1" applyAlignment="1">
      <alignment horizontal="center" vertical="center" wrapText="1"/>
    </xf>
    <xf numFmtId="179" fontId="19" fillId="0" borderId="243" xfId="3" applyNumberFormat="1" applyFont="1" applyBorder="1" applyAlignment="1">
      <alignment horizontal="center" vertical="center"/>
    </xf>
    <xf numFmtId="179" fontId="19" fillId="0" borderId="239" xfId="3" applyNumberFormat="1" applyFont="1" applyBorder="1" applyAlignment="1">
      <alignment horizontal="center" vertical="center" wrapText="1"/>
    </xf>
    <xf numFmtId="179" fontId="19" fillId="0" borderId="240" xfId="3" applyNumberFormat="1" applyFont="1" applyBorder="1" applyAlignment="1">
      <alignment vertical="center" wrapText="1"/>
    </xf>
    <xf numFmtId="179" fontId="19" fillId="0" borderId="241" xfId="3" applyNumberFormat="1" applyFont="1" applyBorder="1" applyAlignment="1">
      <alignment vertical="center" wrapText="1"/>
    </xf>
    <xf numFmtId="179" fontId="19" fillId="0" borderId="7" xfId="3" applyNumberFormat="1" applyFont="1" applyBorder="1" applyAlignment="1">
      <alignment horizontal="center" vertical="center" wrapText="1"/>
    </xf>
    <xf numFmtId="179" fontId="19" fillId="0" borderId="8" xfId="3" applyNumberFormat="1" applyFont="1" applyBorder="1" applyAlignment="1">
      <alignment vertical="center" wrapText="1"/>
    </xf>
    <xf numFmtId="179" fontId="19" fillId="0" borderId="9" xfId="3" applyNumberFormat="1" applyFont="1" applyBorder="1" applyAlignment="1">
      <alignment vertical="center" wrapText="1"/>
    </xf>
    <xf numFmtId="179" fontId="19" fillId="0" borderId="238" xfId="3" applyNumberFormat="1" applyFont="1" applyBorder="1" applyAlignment="1">
      <alignment horizontal="center" vertical="center" wrapText="1"/>
    </xf>
    <xf numFmtId="179" fontId="19" fillId="0" borderId="242" xfId="3" applyNumberFormat="1" applyFont="1" applyBorder="1" applyAlignment="1">
      <alignment horizontal="center" vertical="center" wrapText="1"/>
    </xf>
    <xf numFmtId="179" fontId="19" fillId="0" borderId="170" xfId="3" applyNumberFormat="1" applyFont="1" applyBorder="1" applyAlignment="1">
      <alignment horizontal="center" vertical="center" wrapText="1"/>
    </xf>
    <xf numFmtId="179" fontId="19" fillId="0" borderId="241" xfId="3" applyNumberFormat="1" applyFont="1" applyBorder="1" applyAlignment="1">
      <alignment horizontal="center" vertical="center" wrapText="1"/>
    </xf>
    <xf numFmtId="179" fontId="19" fillId="0" borderId="9" xfId="3" applyNumberFormat="1" applyFont="1" applyBorder="1" applyAlignment="1">
      <alignment horizontal="center" vertical="center" wrapText="1"/>
    </xf>
    <xf numFmtId="0" fontId="55" fillId="0" borderId="0" xfId="0" applyFont="1" applyAlignment="1">
      <alignment vertical="center" wrapText="1" shrinkToFit="1"/>
    </xf>
    <xf numFmtId="0" fontId="54" fillId="0" borderId="0" xfId="0" applyFont="1" applyAlignment="1">
      <alignmen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0" fontId="8" fillId="0" borderId="0" xfId="0" applyFont="1" applyAlignment="1">
      <alignment horizontal="left" vertical="top" wrapText="1" shrinkToFit="1"/>
    </xf>
    <xf numFmtId="0" fontId="143" fillId="4" borderId="250" xfId="19" applyFont="1" applyFill="1" applyBorder="1" applyAlignment="1">
      <alignment horizontal="center" vertical="center" wrapText="1"/>
    </xf>
    <xf numFmtId="0" fontId="143" fillId="4" borderId="251" xfId="19" applyFont="1" applyFill="1" applyBorder="1" applyAlignment="1">
      <alignment horizontal="center" vertical="center"/>
    </xf>
    <xf numFmtId="0" fontId="143" fillId="4" borderId="252" xfId="19" applyFont="1" applyFill="1" applyBorder="1" applyAlignment="1">
      <alignment horizontal="center" vertical="center"/>
    </xf>
    <xf numFmtId="0" fontId="143" fillId="4" borderId="243" xfId="19" applyFont="1" applyFill="1" applyBorder="1" applyAlignment="1">
      <alignment horizontal="center" vertical="center"/>
    </xf>
    <xf numFmtId="0" fontId="143" fillId="4" borderId="0" xfId="19" applyFont="1" applyFill="1" applyAlignment="1">
      <alignment horizontal="center" vertical="center"/>
    </xf>
    <xf numFmtId="0" fontId="143" fillId="4" borderId="16" xfId="19" applyFont="1" applyFill="1" applyBorder="1" applyAlignment="1">
      <alignment horizontal="center" vertical="center"/>
    </xf>
    <xf numFmtId="0" fontId="145" fillId="4" borderId="0" xfId="19" applyFont="1" applyFill="1" applyAlignment="1">
      <alignment horizontal="center" vertical="center"/>
    </xf>
    <xf numFmtId="0" fontId="144" fillId="4" borderId="0" xfId="19" applyFont="1" applyFill="1" applyAlignment="1">
      <alignment horizontal="left" vertical="center" wrapText="1"/>
    </xf>
    <xf numFmtId="0" fontId="143" fillId="4" borderId="0" xfId="25" applyFont="1" applyFill="1" applyAlignment="1">
      <alignment horizontal="center" vertical="center"/>
    </xf>
    <xf numFmtId="0" fontId="143" fillId="4" borderId="250" xfId="19" applyFont="1" applyFill="1" applyBorder="1" applyAlignment="1">
      <alignment horizontal="center" vertical="center"/>
    </xf>
    <xf numFmtId="0" fontId="143" fillId="4" borderId="7" xfId="19" applyFont="1" applyFill="1" applyBorder="1" applyAlignment="1">
      <alignment horizontal="center" vertical="center"/>
    </xf>
    <xf numFmtId="0" fontId="143" fillId="4" borderId="8" xfId="19" applyFont="1" applyFill="1" applyBorder="1" applyAlignment="1">
      <alignment horizontal="center" vertical="center"/>
    </xf>
    <xf numFmtId="0" fontId="143" fillId="4" borderId="9" xfId="19" applyFont="1" applyFill="1" applyBorder="1" applyAlignment="1">
      <alignment horizontal="center" vertical="center"/>
    </xf>
    <xf numFmtId="0" fontId="143" fillId="4" borderId="250" xfId="19" applyFont="1" applyFill="1" applyBorder="1" applyAlignment="1">
      <alignment horizontal="left" vertical="center" wrapText="1"/>
    </xf>
    <xf numFmtId="0" fontId="143" fillId="4" borderId="251" xfId="19" applyFont="1" applyFill="1" applyBorder="1" applyAlignment="1">
      <alignment horizontal="left" vertical="center" wrapText="1"/>
    </xf>
    <xf numFmtId="0" fontId="143" fillId="4" borderId="252" xfId="19" applyFont="1" applyFill="1" applyBorder="1" applyAlignment="1">
      <alignment horizontal="left" vertical="center" wrapText="1"/>
    </xf>
    <xf numFmtId="0" fontId="143" fillId="4" borderId="7" xfId="19" applyFont="1" applyFill="1" applyBorder="1" applyAlignment="1">
      <alignment horizontal="left" vertical="center" wrapText="1"/>
    </xf>
    <xf numFmtId="0" fontId="143" fillId="4" borderId="8" xfId="19" applyFont="1" applyFill="1" applyBorder="1" applyAlignment="1">
      <alignment horizontal="left" vertical="center" wrapText="1"/>
    </xf>
    <xf numFmtId="0" fontId="143" fillId="4" borderId="9" xfId="19" applyFont="1" applyFill="1" applyBorder="1" applyAlignment="1">
      <alignment horizontal="left" vertical="center" wrapText="1"/>
    </xf>
    <xf numFmtId="0" fontId="143" fillId="0" borderId="0" xfId="19" applyFont="1" applyAlignment="1">
      <alignment horizontal="left" vertical="center" wrapText="1"/>
    </xf>
    <xf numFmtId="0" fontId="143" fillId="0" borderId="16" xfId="19" applyFont="1" applyBorder="1" applyAlignment="1">
      <alignment horizontal="left" vertical="center" wrapText="1"/>
    </xf>
    <xf numFmtId="0" fontId="143" fillId="0" borderId="251" xfId="19" applyFont="1" applyBorder="1" applyAlignment="1">
      <alignment horizontal="left" vertical="center" wrapText="1"/>
    </xf>
    <xf numFmtId="0" fontId="143" fillId="0" borderId="252" xfId="19" applyFont="1" applyBorder="1" applyAlignment="1">
      <alignment horizontal="left" vertical="center" wrapText="1"/>
    </xf>
    <xf numFmtId="0" fontId="143" fillId="0" borderId="8" xfId="19" applyFont="1" applyBorder="1" applyAlignment="1">
      <alignment horizontal="left" vertical="center" wrapText="1"/>
    </xf>
    <xf numFmtId="0" fontId="143" fillId="0" borderId="9" xfId="19" applyFont="1" applyBorder="1" applyAlignment="1">
      <alignment horizontal="left" vertical="center" wrapText="1"/>
    </xf>
    <xf numFmtId="0" fontId="143" fillId="0" borderId="0" xfId="19" applyFont="1" applyAlignment="1">
      <alignment horizontal="center" vertical="center"/>
    </xf>
    <xf numFmtId="0" fontId="143" fillId="0" borderId="0" xfId="19" applyFont="1" applyAlignment="1">
      <alignment horizontal="left" vertical="top"/>
    </xf>
    <xf numFmtId="0" fontId="143" fillId="0" borderId="0" xfId="19" applyFont="1" applyAlignment="1">
      <alignment horizontal="left" vertical="center" shrinkToFit="1"/>
    </xf>
    <xf numFmtId="0" fontId="143" fillId="0" borderId="0" xfId="19" applyFont="1" applyAlignment="1" applyProtection="1">
      <alignment horizontal="left" vertical="center" shrinkToFit="1"/>
      <protection locked="0"/>
    </xf>
    <xf numFmtId="0" fontId="60" fillId="4" borderId="0" xfId="9" applyFont="1" applyFill="1" applyAlignment="1">
      <alignment horizontal="center" vertical="center"/>
    </xf>
    <xf numFmtId="0" fontId="32" fillId="4" borderId="0" xfId="9" applyFont="1" applyFill="1" applyAlignment="1">
      <alignment horizontal="distributed" vertical="center" indent="12"/>
    </xf>
    <xf numFmtId="0" fontId="31" fillId="4" borderId="0" xfId="9" applyFont="1" applyFill="1" applyAlignment="1">
      <alignment horizontal="center" vertical="center"/>
    </xf>
    <xf numFmtId="0" fontId="4" fillId="4" borderId="0" xfId="9" applyFont="1" applyFill="1" applyAlignment="1">
      <alignment horizontal="center" vertical="center"/>
    </xf>
    <xf numFmtId="0" fontId="20" fillId="4" borderId="3" xfId="9" applyFill="1" applyBorder="1" applyAlignment="1">
      <alignment horizontal="distributed" vertical="center"/>
    </xf>
    <xf numFmtId="0" fontId="20" fillId="4" borderId="5" xfId="9" applyFill="1" applyBorder="1" applyAlignment="1">
      <alignment horizontal="distributed" vertical="center"/>
    </xf>
    <xf numFmtId="0" fontId="20" fillId="4" borderId="7" xfId="9" applyFill="1" applyBorder="1" applyAlignment="1">
      <alignment horizontal="distributed" vertical="center"/>
    </xf>
    <xf numFmtId="0" fontId="20" fillId="4" borderId="9" xfId="9" applyFill="1" applyBorder="1" applyAlignment="1">
      <alignment horizontal="distributed" vertical="center"/>
    </xf>
    <xf numFmtId="0" fontId="20" fillId="4" borderId="3" xfId="9" applyFill="1" applyBorder="1" applyAlignment="1" applyProtection="1">
      <alignment horizontal="left" vertical="center" shrinkToFit="1"/>
      <protection locked="0"/>
    </xf>
    <xf numFmtId="0" fontId="20" fillId="4" borderId="4" xfId="9" applyFill="1" applyBorder="1" applyAlignment="1" applyProtection="1">
      <alignment horizontal="left" vertical="center" shrinkToFit="1"/>
      <protection locked="0"/>
    </xf>
    <xf numFmtId="0" fontId="20" fillId="4" borderId="5" xfId="9" applyFill="1" applyBorder="1" applyAlignment="1" applyProtection="1">
      <alignment horizontal="left" vertical="center" shrinkToFit="1"/>
      <protection locked="0"/>
    </xf>
    <xf numFmtId="0" fontId="20" fillId="4" borderId="7" xfId="9" applyFill="1" applyBorder="1" applyAlignment="1" applyProtection="1">
      <alignment horizontal="left" vertical="center" shrinkToFit="1"/>
      <protection locked="0"/>
    </xf>
    <xf numFmtId="0" fontId="20" fillId="4" borderId="8" xfId="9" applyFill="1" applyBorder="1" applyAlignment="1" applyProtection="1">
      <alignment horizontal="left" vertical="center" shrinkToFit="1"/>
      <protection locked="0"/>
    </xf>
    <xf numFmtId="0" fontId="20" fillId="4" borderId="9" xfId="9" applyFill="1" applyBorder="1" applyAlignment="1" applyProtection="1">
      <alignment horizontal="left" vertical="center" shrinkToFit="1"/>
      <protection locked="0"/>
    </xf>
    <xf numFmtId="0" fontId="20" fillId="4" borderId="3" xfId="9" applyFill="1" applyBorder="1" applyAlignment="1">
      <alignment horizontal="left" vertical="center"/>
    </xf>
    <xf numFmtId="0" fontId="20" fillId="4" borderId="4" xfId="9" applyFill="1" applyBorder="1" applyAlignment="1">
      <alignment horizontal="left" vertical="center"/>
    </xf>
    <xf numFmtId="0" fontId="20" fillId="4" borderId="5" xfId="9" applyFill="1" applyBorder="1" applyAlignment="1">
      <alignment horizontal="left" vertical="center"/>
    </xf>
    <xf numFmtId="0" fontId="20" fillId="4" borderId="7" xfId="9" applyFill="1" applyBorder="1" applyAlignment="1">
      <alignment horizontal="left" vertical="center"/>
    </xf>
    <xf numFmtId="0" fontId="20" fillId="4" borderId="8" xfId="9" applyFill="1" applyBorder="1" applyAlignment="1">
      <alignment horizontal="left" vertical="center"/>
    </xf>
    <xf numFmtId="0" fontId="20" fillId="4" borderId="9" xfId="9" applyFill="1" applyBorder="1" applyAlignment="1">
      <alignment horizontal="left" vertical="center"/>
    </xf>
    <xf numFmtId="0" fontId="65" fillId="0" borderId="22" xfId="5" applyFont="1" applyBorder="1" applyAlignment="1">
      <alignment horizontal="center" vertical="center" wrapText="1"/>
    </xf>
    <xf numFmtId="0" fontId="65" fillId="0" borderId="23" xfId="5" applyFont="1" applyBorder="1" applyAlignment="1">
      <alignment horizontal="center" vertical="center"/>
    </xf>
    <xf numFmtId="0" fontId="65" fillId="0" borderId="15" xfId="5" applyFont="1" applyBorder="1" applyAlignment="1">
      <alignment horizontal="center" vertical="center"/>
    </xf>
    <xf numFmtId="0" fontId="65" fillId="0" borderId="13" xfId="5" applyFont="1" applyBorder="1" applyAlignment="1">
      <alignment horizontal="center"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05" xfId="5" applyFont="1" applyBorder="1" applyAlignment="1">
      <alignment horizontal="distributed" vertical="center"/>
    </xf>
    <xf numFmtId="0" fontId="18" fillId="0" borderId="106" xfId="5" applyFont="1" applyBorder="1" applyAlignment="1">
      <alignment horizontal="distributed" vertical="center"/>
    </xf>
    <xf numFmtId="0" fontId="18" fillId="0" borderId="114" xfId="5" applyFont="1" applyBorder="1" applyAlignment="1">
      <alignment horizontal="distributed" vertical="center"/>
    </xf>
    <xf numFmtId="0" fontId="18" fillId="0" borderId="105" xfId="5" applyFont="1" applyBorder="1" applyAlignment="1">
      <alignment horizontal="center" vertical="center"/>
    </xf>
    <xf numFmtId="0" fontId="18" fillId="0" borderId="106" xfId="5" applyFont="1" applyBorder="1" applyAlignment="1">
      <alignment horizontal="center" vertical="center"/>
    </xf>
    <xf numFmtId="0" fontId="18" fillId="0" borderId="114" xfId="5" applyFont="1" applyBorder="1" applyAlignment="1">
      <alignment horizontal="center" vertical="center"/>
    </xf>
    <xf numFmtId="0" fontId="18" fillId="0" borderId="22" xfId="5" applyFont="1" applyBorder="1" applyAlignment="1">
      <alignment horizontal="distributed" vertical="center"/>
    </xf>
    <xf numFmtId="0" fontId="18" fillId="0" borderId="21" xfId="5" applyFont="1" applyBorder="1" applyAlignment="1">
      <alignment horizontal="distributed" vertical="center"/>
    </xf>
    <xf numFmtId="0" fontId="18" fillId="0" borderId="38" xfId="5" applyFont="1" applyBorder="1" applyAlignment="1">
      <alignment horizontal="distributed" vertical="center"/>
    </xf>
    <xf numFmtId="0" fontId="23" fillId="0" borderId="22" xfId="5" applyFont="1" applyBorder="1" applyAlignment="1">
      <alignment horizontal="center" vertical="center" wrapText="1"/>
    </xf>
    <xf numFmtId="0" fontId="23" fillId="0" borderId="38" xfId="5" applyFont="1" applyBorder="1" applyAlignment="1">
      <alignment horizontal="center" vertical="center"/>
    </xf>
    <xf numFmtId="0" fontId="23" fillId="0" borderId="15" xfId="5" applyFont="1" applyBorder="1" applyAlignment="1">
      <alignment horizontal="center" vertical="center"/>
    </xf>
    <xf numFmtId="0" fontId="23" fillId="0" borderId="12" xfId="5" applyFont="1" applyBorder="1" applyAlignment="1">
      <alignment horizontal="center" vertical="center"/>
    </xf>
    <xf numFmtId="0" fontId="18" fillId="0" borderId="22" xfId="5" applyFont="1" applyBorder="1" applyAlignment="1">
      <alignment horizontal="center" vertical="center" wrapText="1"/>
    </xf>
    <xf numFmtId="0" fontId="18" fillId="0" borderId="21" xfId="5" applyFont="1" applyBorder="1" applyAlignment="1">
      <alignment horizontal="center" vertical="center" wrapText="1"/>
    </xf>
    <xf numFmtId="0" fontId="18" fillId="0" borderId="38" xfId="5" applyFont="1" applyBorder="1" applyAlignment="1">
      <alignment horizontal="center"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89" xfId="5" applyFont="1" applyBorder="1" applyAlignment="1">
      <alignment horizontal="center" vertical="center"/>
    </xf>
    <xf numFmtId="0" fontId="18" fillId="0" borderId="25" xfId="5" applyFont="1" applyBorder="1" applyAlignment="1">
      <alignment horizontal="center" vertical="center"/>
    </xf>
    <xf numFmtId="0" fontId="18" fillId="0" borderId="115" xfId="5" applyFont="1" applyBorder="1" applyAlignment="1">
      <alignment horizontal="center" vertical="top" textRotation="255"/>
    </xf>
    <xf numFmtId="0" fontId="18" fillId="0" borderId="116" xfId="5" applyFont="1" applyBorder="1" applyAlignment="1">
      <alignment horizontal="center" vertical="top" textRotation="255"/>
    </xf>
    <xf numFmtId="0" fontId="18" fillId="0" borderId="113" xfId="5" applyFont="1" applyBorder="1" applyAlignment="1">
      <alignment horizontal="center" vertical="top" textRotation="255"/>
    </xf>
    <xf numFmtId="49" fontId="18" fillId="7" borderId="22" xfId="5" applyNumberFormat="1" applyFont="1" applyFill="1" applyBorder="1" applyAlignment="1">
      <alignment horizontal="left" vertical="center" shrinkToFit="1"/>
    </xf>
    <xf numFmtId="49" fontId="18" fillId="7" borderId="21" xfId="5" applyNumberFormat="1" applyFont="1" applyFill="1" applyBorder="1" applyAlignment="1">
      <alignment horizontal="left" vertical="center" shrinkToFit="1"/>
    </xf>
    <xf numFmtId="49" fontId="18" fillId="7" borderId="38" xfId="5" applyNumberFormat="1" applyFont="1" applyFill="1" applyBorder="1" applyAlignment="1">
      <alignment horizontal="left" vertical="center" shrinkToFit="1"/>
    </xf>
    <xf numFmtId="0" fontId="18" fillId="7" borderId="22" xfId="5" applyFont="1" applyFill="1" applyBorder="1" applyAlignment="1">
      <alignment horizontal="distributed" vertical="center"/>
    </xf>
    <xf numFmtId="0" fontId="18" fillId="7" borderId="21" xfId="5" applyFont="1" applyFill="1" applyBorder="1" applyAlignment="1">
      <alignment horizontal="distributed" vertical="center"/>
    </xf>
    <xf numFmtId="0" fontId="18" fillId="7" borderId="38" xfId="5" applyFont="1" applyFill="1" applyBorder="1" applyAlignment="1">
      <alignment horizontal="distributed"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60" fillId="2" borderId="6" xfId="5" applyFont="1" applyFill="1" applyBorder="1" applyAlignment="1">
      <alignment horizontal="center" vertical="center"/>
    </xf>
    <xf numFmtId="0" fontId="60" fillId="2" borderId="16" xfId="5" applyFont="1" applyFill="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0" borderId="16" xfId="5" applyFont="1" applyBorder="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18" fillId="7" borderId="3" xfId="5" applyFont="1" applyFill="1" applyBorder="1" applyAlignment="1">
      <alignment horizontal="distributed" vertical="center" wrapText="1"/>
    </xf>
    <xf numFmtId="0" fontId="18" fillId="7" borderId="4" xfId="5" applyFont="1" applyFill="1" applyBorder="1" applyAlignment="1">
      <alignment horizontal="distributed" vertical="center" wrapText="1"/>
    </xf>
    <xf numFmtId="0" fontId="18" fillId="7" borderId="5" xfId="5" applyFont="1" applyFill="1" applyBorder="1" applyAlignment="1">
      <alignment horizontal="distributed" vertical="center" wrapText="1"/>
    </xf>
    <xf numFmtId="0" fontId="18" fillId="7" borderId="3" xfId="5" applyFont="1" applyFill="1" applyBorder="1" applyAlignment="1">
      <alignment horizontal="distributed" vertical="center"/>
    </xf>
    <xf numFmtId="0" fontId="18" fillId="7" borderId="4" xfId="5" applyFont="1" applyFill="1" applyBorder="1" applyAlignment="1">
      <alignment horizontal="distributed" vertical="center"/>
    </xf>
    <xf numFmtId="0" fontId="18" fillId="7" borderId="5" xfId="5" applyFont="1" applyFill="1" applyBorder="1" applyAlignment="1">
      <alignment horizontal="distributed" vertical="center"/>
    </xf>
    <xf numFmtId="0" fontId="18" fillId="0" borderId="7" xfId="5" applyFont="1" applyBorder="1" applyAlignment="1">
      <alignment horizontal="left" vertical="center"/>
    </xf>
    <xf numFmtId="0" fontId="18" fillId="0" borderId="9" xfId="5" applyFont="1" applyBorder="1" applyAlignment="1">
      <alignment horizontal="left" vertical="center"/>
    </xf>
    <xf numFmtId="49" fontId="18" fillId="0" borderId="3" xfId="5" applyNumberFormat="1" applyFont="1" applyBorder="1" applyAlignment="1">
      <alignment horizontal="left" vertical="center"/>
    </xf>
    <xf numFmtId="49" fontId="18" fillId="0" borderId="4" xfId="5" applyNumberFormat="1" applyFont="1" applyBorder="1" applyAlignment="1">
      <alignment horizontal="left" vertical="center"/>
    </xf>
    <xf numFmtId="49" fontId="18" fillId="0" borderId="5" xfId="5" applyNumberFormat="1" applyFont="1" applyBorder="1" applyAlignment="1">
      <alignment horizontal="left" vertical="center"/>
    </xf>
    <xf numFmtId="0" fontId="18" fillId="7"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3" xfId="5" applyFont="1" applyFill="1" applyBorder="1" applyAlignment="1">
      <alignment horizontal="center" vertical="center"/>
    </xf>
    <xf numFmtId="49" fontId="18" fillId="0" borderId="6" xfId="5" applyNumberFormat="1" applyFont="1" applyBorder="1" applyAlignment="1">
      <alignment horizontal="left" vertical="center"/>
    </xf>
    <xf numFmtId="49" fontId="18" fillId="0" borderId="0" xfId="5" applyNumberFormat="1" applyFont="1" applyAlignment="1">
      <alignment horizontal="left" vertical="center"/>
    </xf>
    <xf numFmtId="49" fontId="18" fillId="0" borderId="16" xfId="5" applyNumberFormat="1" applyFont="1" applyBorder="1" applyAlignment="1">
      <alignment horizontal="left" vertical="center"/>
    </xf>
    <xf numFmtId="0" fontId="18" fillId="2" borderId="8" xfId="5" applyFont="1" applyFill="1" applyBorder="1" applyAlignment="1" applyProtection="1">
      <alignment horizontal="center" vertical="center" shrinkToFit="1"/>
      <protection locked="0"/>
    </xf>
    <xf numFmtId="0" fontId="18" fillId="3" borderId="0" xfId="5" applyFont="1" applyFill="1" applyAlignment="1" applyProtection="1">
      <alignment vertical="center" shrinkToFit="1"/>
      <protection locked="0"/>
    </xf>
    <xf numFmtId="0" fontId="18" fillId="3" borderId="16" xfId="5" applyFont="1" applyFill="1" applyBorder="1" applyAlignment="1" applyProtection="1">
      <alignment vertical="center" shrinkToFit="1"/>
      <protection locked="0"/>
    </xf>
    <xf numFmtId="0" fontId="18" fillId="3" borderId="8" xfId="5" applyFont="1" applyFill="1" applyBorder="1" applyAlignment="1" applyProtection="1">
      <alignment horizontal="center"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3" borderId="0" xfId="5" applyFont="1" applyFill="1" applyAlignment="1" applyProtection="1">
      <alignment horizontal="center" vertical="center" shrinkToFit="1"/>
      <protection locked="0"/>
    </xf>
    <xf numFmtId="0" fontId="65" fillId="0" borderId="8" xfId="5" applyFont="1" applyBorder="1" applyAlignment="1">
      <alignment horizontal="left" vertical="center"/>
    </xf>
    <xf numFmtId="0" fontId="65" fillId="0" borderId="9" xfId="5" applyFont="1" applyBorder="1" applyAlignment="1">
      <alignment horizontal="left" vertical="center"/>
    </xf>
    <xf numFmtId="49" fontId="18" fillId="7" borderId="3" xfId="5" applyNumberFormat="1" applyFont="1" applyFill="1" applyBorder="1" applyAlignment="1">
      <alignment horizontal="left" vertical="center" shrinkToFit="1"/>
    </xf>
    <xf numFmtId="49" fontId="18" fillId="7" borderId="4" xfId="5" applyNumberFormat="1" applyFont="1" applyFill="1" applyBorder="1" applyAlignment="1">
      <alignment horizontal="left" vertical="center" shrinkToFit="1"/>
    </xf>
    <xf numFmtId="49" fontId="18" fillId="7" borderId="5" xfId="5" applyNumberFormat="1" applyFont="1" applyFill="1" applyBorder="1" applyAlignment="1">
      <alignment horizontal="left" vertical="center" shrinkToFit="1"/>
    </xf>
    <xf numFmtId="0" fontId="18" fillId="7" borderId="6" xfId="5" applyFont="1" applyFill="1" applyBorder="1" applyAlignment="1">
      <alignment horizontal="left" vertical="center"/>
    </xf>
    <xf numFmtId="0" fontId="18" fillId="7" borderId="16" xfId="5" applyFont="1" applyFill="1" applyBorder="1" applyAlignment="1">
      <alignment horizontal="left" vertical="center"/>
    </xf>
    <xf numFmtId="0" fontId="70" fillId="0" borderId="8"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0" fontId="18" fillId="0" borderId="4" xfId="5" applyFont="1" applyBorder="1" applyAlignment="1">
      <alignment horizontal="center" vertical="center"/>
    </xf>
    <xf numFmtId="0" fontId="68" fillId="0" borderId="4" xfId="5" applyFont="1" applyBorder="1" applyAlignment="1">
      <alignment horizontal="center" vertical="center"/>
    </xf>
    <xf numFmtId="0" fontId="68" fillId="3" borderId="8" xfId="5" applyFont="1" applyFill="1" applyBorder="1" applyAlignment="1" applyProtection="1">
      <alignment horizontal="center" vertical="center" shrinkToFit="1"/>
      <protection locked="0"/>
    </xf>
    <xf numFmtId="0" fontId="63" fillId="3" borderId="0" xfId="5" applyFont="1" applyFill="1" applyAlignment="1">
      <alignment horizontal="center" vertical="center"/>
    </xf>
    <xf numFmtId="0" fontId="18" fillId="0" borderId="3" xfId="5" applyFont="1" applyBorder="1" applyAlignment="1">
      <alignment horizontal="distributed" vertical="center"/>
    </xf>
    <xf numFmtId="0" fontId="18" fillId="0" borderId="4" xfId="5" applyFont="1" applyBorder="1" applyAlignment="1">
      <alignment horizontal="distributed" vertical="center"/>
    </xf>
    <xf numFmtId="0" fontId="18" fillId="0" borderId="5" xfId="5" applyFont="1" applyBorder="1" applyAlignment="1">
      <alignment horizontal="distributed" vertical="center"/>
    </xf>
    <xf numFmtId="0" fontId="68" fillId="0" borderId="3" xfId="5" applyFont="1" applyBorder="1" applyAlignment="1">
      <alignment horizontal="left" vertical="center"/>
    </xf>
    <xf numFmtId="0" fontId="68" fillId="0" borderId="4" xfId="5" applyFont="1" applyBorder="1" applyAlignment="1">
      <alignment horizontal="left" vertical="center"/>
    </xf>
    <xf numFmtId="0" fontId="68" fillId="0" borderId="5" xfId="5" applyFont="1" applyBorder="1" applyAlignment="1">
      <alignment horizontal="lef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7" xfId="5" applyFont="1" applyBorder="1" applyAlignment="1">
      <alignment horizontal="distributed" vertical="center"/>
    </xf>
    <xf numFmtId="0" fontId="68" fillId="0" borderId="8" xfId="5" applyFont="1" applyBorder="1" applyAlignment="1">
      <alignment horizontal="distributed" vertical="center"/>
    </xf>
    <xf numFmtId="0" fontId="68" fillId="0" borderId="9" xfId="5" applyFont="1" applyBorder="1" applyAlignment="1">
      <alignment horizontal="distributed" vertical="center"/>
    </xf>
    <xf numFmtId="0" fontId="18" fillId="0" borderId="7" xfId="5" applyFont="1" applyBorder="1" applyAlignment="1">
      <alignment horizontal="center" vertical="center"/>
    </xf>
    <xf numFmtId="0" fontId="18" fillId="0" borderId="8" xfId="5" applyFont="1" applyBorder="1" applyAlignment="1">
      <alignment horizontal="center" vertical="center"/>
    </xf>
    <xf numFmtId="0" fontId="68" fillId="0" borderId="3" xfId="5" applyFont="1" applyBorder="1" applyAlignment="1">
      <alignment horizontal="distributed" vertical="center"/>
    </xf>
    <xf numFmtId="0" fontId="68" fillId="0" borderId="4" xfId="5" applyFont="1" applyBorder="1" applyAlignment="1">
      <alignment horizontal="distributed" vertical="center"/>
    </xf>
    <xf numFmtId="0" fontId="68" fillId="0" borderId="5" xfId="5" applyFont="1" applyBorder="1" applyAlignment="1">
      <alignment horizontal="distributed" vertical="center"/>
    </xf>
    <xf numFmtId="0" fontId="68" fillId="0" borderId="15" xfId="5" applyFont="1" applyBorder="1" applyAlignment="1">
      <alignment horizontal="distributed" vertical="center"/>
    </xf>
    <xf numFmtId="0" fontId="68" fillId="0" borderId="11" xfId="5" applyFont="1" applyBorder="1" applyAlignment="1">
      <alignment horizontal="distributed" vertical="center"/>
    </xf>
    <xf numFmtId="0" fontId="68" fillId="0" borderId="12" xfId="5" applyFont="1" applyBorder="1" applyAlignment="1">
      <alignment horizontal="distributed" vertical="center"/>
    </xf>
    <xf numFmtId="0" fontId="68" fillId="3" borderId="11" xfId="5" applyFont="1" applyFill="1" applyBorder="1" applyAlignment="1" applyProtection="1">
      <alignment horizontal="center" vertical="center" shrinkToFit="1"/>
      <protection locked="0"/>
    </xf>
    <xf numFmtId="0" fontId="68" fillId="2" borderId="0" xfId="5" applyFont="1" applyFill="1" applyAlignment="1" applyProtection="1">
      <alignment horizontal="center" vertical="center" shrinkToFit="1"/>
      <protection locked="0"/>
    </xf>
    <xf numFmtId="0" fontId="68" fillId="3" borderId="4" xfId="5" applyFont="1" applyFill="1" applyBorder="1" applyAlignment="1" applyProtection="1">
      <alignment horizontal="center" vertical="center" shrinkToFit="1"/>
      <protection locked="0"/>
    </xf>
    <xf numFmtId="0" fontId="68" fillId="2" borderId="8" xfId="5" applyFont="1" applyFill="1" applyBorder="1" applyAlignment="1" applyProtection="1">
      <alignment horizontal="center" vertical="center" shrinkToFit="1"/>
      <protection locked="0"/>
    </xf>
    <xf numFmtId="0" fontId="68" fillId="3" borderId="0" xfId="5" applyFont="1" applyFill="1" applyAlignment="1" applyProtection="1">
      <alignment horizontal="center" vertical="center" shrinkToFit="1"/>
      <protection locked="0"/>
    </xf>
    <xf numFmtId="49" fontId="20" fillId="3" borderId="0" xfId="10" applyNumberFormat="1" applyFont="1" applyFill="1" applyAlignment="1" applyProtection="1">
      <alignment horizontal="center" vertical="center" shrinkToFit="1"/>
      <protection locked="0"/>
    </xf>
    <xf numFmtId="49" fontId="18" fillId="3" borderId="0" xfId="10" applyNumberFormat="1" applyFont="1" applyFill="1" applyAlignment="1" applyProtection="1">
      <alignment vertical="center" shrinkToFit="1"/>
      <protection locked="0"/>
    </xf>
    <xf numFmtId="49" fontId="18" fillId="3" borderId="16" xfId="10" applyNumberFormat="1" applyFont="1" applyFill="1" applyBorder="1" applyAlignment="1" applyProtection="1">
      <alignment vertical="center" shrinkToFit="1"/>
      <protection locked="0"/>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0" fontId="60" fillId="2" borderId="3" xfId="5" applyFont="1" applyFill="1" applyBorder="1" applyAlignment="1">
      <alignment horizontal="center" vertical="center"/>
    </xf>
    <xf numFmtId="0" fontId="60" fillId="2" borderId="4" xfId="5" applyFont="1" applyFill="1" applyBorder="1" applyAlignment="1">
      <alignment horizontal="center" vertical="center"/>
    </xf>
    <xf numFmtId="0" fontId="60" fillId="2" borderId="5" xfId="5" applyFont="1" applyFill="1" applyBorder="1" applyAlignment="1">
      <alignment horizontal="center" vertical="center"/>
    </xf>
    <xf numFmtId="49" fontId="20" fillId="0" borderId="89" xfId="10" applyNumberFormat="1" applyFont="1" applyBorder="1" applyAlignment="1">
      <alignment horizontal="center" vertical="center"/>
    </xf>
    <xf numFmtId="49" fontId="20" fillId="0" borderId="25" xfId="10" applyNumberFormat="1" applyFont="1" applyBorder="1" applyAlignment="1">
      <alignment horizontal="center" vertical="center"/>
    </xf>
    <xf numFmtId="49" fontId="20" fillId="0" borderId="31" xfId="10" applyNumberFormat="1" applyFont="1" applyBorder="1" applyAlignment="1">
      <alignment horizontal="center" vertical="center"/>
    </xf>
    <xf numFmtId="49" fontId="20" fillId="0" borderId="32" xfId="10" applyNumberFormat="1" applyFont="1" applyBorder="1" applyAlignment="1">
      <alignment horizontal="center" vertical="center"/>
    </xf>
    <xf numFmtId="49" fontId="20" fillId="0" borderId="33" xfId="10" applyNumberFormat="1" applyFont="1" applyBorder="1" applyAlignment="1">
      <alignment horizontal="center" vertical="center"/>
    </xf>
    <xf numFmtId="49" fontId="20" fillId="0" borderId="117" xfId="10" applyNumberFormat="1" applyFont="1" applyBorder="1" applyAlignment="1">
      <alignment horizontal="center" vertical="top" textRotation="255"/>
    </xf>
    <xf numFmtId="49" fontId="20" fillId="0" borderId="116" xfId="10" applyNumberFormat="1" applyFont="1" applyBorder="1" applyAlignment="1">
      <alignment horizontal="center" vertical="top" textRotation="255"/>
    </xf>
    <xf numFmtId="49" fontId="18" fillId="0" borderId="4" xfId="10" applyNumberFormat="1" applyFont="1" applyBorder="1" applyAlignment="1" applyProtection="1">
      <alignment vertical="center" shrinkToFit="1"/>
      <protection locked="0"/>
    </xf>
    <xf numFmtId="49" fontId="18" fillId="0" borderId="5" xfId="10" applyNumberFormat="1" applyFont="1" applyBorder="1" applyAlignment="1" applyProtection="1">
      <alignment vertical="center" shrinkToFit="1"/>
      <protection locked="0"/>
    </xf>
    <xf numFmtId="49" fontId="20" fillId="0" borderId="3" xfId="10" applyNumberFormat="1" applyFont="1" applyBorder="1" applyAlignment="1">
      <alignment horizontal="center" vertical="center"/>
    </xf>
    <xf numFmtId="49" fontId="20" fillId="0" borderId="4" xfId="10" applyNumberFormat="1" applyFont="1" applyBorder="1" applyAlignment="1">
      <alignment horizontal="center" vertical="center"/>
    </xf>
    <xf numFmtId="49" fontId="20" fillId="0" borderId="5" xfId="10" applyNumberFormat="1" applyFont="1" applyBorder="1" applyAlignment="1">
      <alignment horizontal="center" vertical="center"/>
    </xf>
    <xf numFmtId="49" fontId="20" fillId="0" borderId="118" xfId="10" applyNumberFormat="1" applyFont="1" applyBorder="1" applyAlignment="1">
      <alignment horizontal="center" vertical="center"/>
    </xf>
    <xf numFmtId="49" fontId="20" fillId="0" borderId="2" xfId="10" applyNumberFormat="1" applyFont="1" applyBorder="1" applyAlignment="1">
      <alignment horizontal="center" vertical="center"/>
    </xf>
    <xf numFmtId="49" fontId="20" fillId="0" borderId="119" xfId="10" applyNumberFormat="1" applyFont="1" applyBorder="1" applyAlignment="1">
      <alignment horizontal="center" vertical="center"/>
    </xf>
    <xf numFmtId="49" fontId="20" fillId="0" borderId="120" xfId="10" applyNumberFormat="1" applyFont="1" applyBorder="1" applyAlignment="1">
      <alignment horizontal="center" vertical="center"/>
    </xf>
    <xf numFmtId="49" fontId="20" fillId="0" borderId="121" xfId="10" applyNumberFormat="1" applyFont="1" applyBorder="1" applyAlignment="1">
      <alignment horizontal="center" vertical="center"/>
    </xf>
    <xf numFmtId="49" fontId="20" fillId="0" borderId="122" xfId="10" applyNumberFormat="1" applyFont="1" applyBorder="1" applyAlignment="1">
      <alignment horizontal="center" vertical="center"/>
    </xf>
    <xf numFmtId="49" fontId="20" fillId="0" borderId="123" xfId="10" applyNumberFormat="1" applyFont="1" applyBorder="1" applyAlignment="1">
      <alignment horizontal="center" vertical="center"/>
    </xf>
    <xf numFmtId="49" fontId="20" fillId="0" borderId="124" xfId="10" applyNumberFormat="1" applyFont="1" applyBorder="1" applyAlignment="1">
      <alignment horizontal="center" vertical="center"/>
    </xf>
    <xf numFmtId="49" fontId="20" fillId="0" borderId="125" xfId="10" applyNumberFormat="1" applyFont="1" applyBorder="1" applyAlignment="1">
      <alignment horizontal="center" vertical="center"/>
    </xf>
    <xf numFmtId="49" fontId="20" fillId="0" borderId="129" xfId="10" applyNumberFormat="1" applyFont="1" applyBorder="1" applyAlignment="1">
      <alignment horizontal="center" vertical="center"/>
    </xf>
    <xf numFmtId="49" fontId="20" fillId="0" borderId="130" xfId="10" applyNumberFormat="1" applyFont="1" applyBorder="1" applyAlignment="1">
      <alignment horizontal="center" vertical="center"/>
    </xf>
    <xf numFmtId="49" fontId="20" fillId="0" borderId="131" xfId="10" applyNumberFormat="1" applyFont="1" applyBorder="1" applyAlignment="1">
      <alignment horizontal="center" vertical="center"/>
    </xf>
    <xf numFmtId="49" fontId="20" fillId="7" borderId="0" xfId="10" applyNumberFormat="1" applyFont="1" applyFill="1" applyAlignment="1">
      <alignment vertical="center" shrinkToFit="1"/>
    </xf>
    <xf numFmtId="49" fontId="20" fillId="7" borderId="16" xfId="10" applyNumberFormat="1" applyFont="1" applyFill="1" applyBorder="1" applyAlignment="1">
      <alignment vertical="center" shrinkToFit="1"/>
    </xf>
    <xf numFmtId="49" fontId="20" fillId="3" borderId="8" xfId="10" applyNumberFormat="1" applyFont="1" applyFill="1" applyBorder="1" applyAlignment="1" applyProtection="1">
      <alignment horizontal="center" vertical="center" shrinkToFit="1"/>
      <protection locked="0"/>
    </xf>
    <xf numFmtId="49" fontId="20" fillId="0" borderId="126" xfId="10" applyNumberFormat="1" applyFont="1" applyBorder="1">
      <alignment vertical="center"/>
    </xf>
    <xf numFmtId="49" fontId="20" fillId="0" borderId="127" xfId="10" applyNumberFormat="1" applyFont="1" applyBorder="1">
      <alignment vertical="center"/>
    </xf>
    <xf numFmtId="49" fontId="20" fillId="0" borderId="128" xfId="10" applyNumberFormat="1" applyFont="1" applyBorder="1">
      <alignment vertical="center"/>
    </xf>
    <xf numFmtId="49" fontId="20" fillId="0" borderId="132" xfId="10" applyNumberFormat="1" applyFont="1" applyBorder="1">
      <alignment vertical="center"/>
    </xf>
    <xf numFmtId="49" fontId="20" fillId="0" borderId="133" xfId="10" applyNumberFormat="1" applyFont="1" applyBorder="1">
      <alignment vertical="center"/>
    </xf>
    <xf numFmtId="49" fontId="20" fillId="0" borderId="134" xfId="10" applyNumberFormat="1" applyFont="1" applyBorder="1">
      <alignment vertical="center"/>
    </xf>
    <xf numFmtId="49" fontId="20" fillId="0" borderId="135" xfId="10" applyNumberFormat="1" applyFont="1" applyBorder="1">
      <alignment vertical="center"/>
    </xf>
    <xf numFmtId="49" fontId="20" fillId="0" borderId="136" xfId="10" applyNumberFormat="1" applyFont="1" applyBorder="1">
      <alignment vertical="center"/>
    </xf>
    <xf numFmtId="49" fontId="20" fillId="0" borderId="137" xfId="10" applyNumberFormat="1" applyFont="1" applyBorder="1">
      <alignment vertical="center"/>
    </xf>
    <xf numFmtId="49" fontId="20" fillId="0" borderId="135" xfId="10" applyNumberFormat="1" applyFont="1" applyBorder="1" applyAlignment="1">
      <alignment horizontal="center" vertical="center"/>
    </xf>
    <xf numFmtId="49" fontId="20" fillId="0" borderId="136" xfId="10" applyNumberFormat="1" applyFont="1" applyBorder="1" applyAlignment="1">
      <alignment horizontal="center" vertical="center"/>
    </xf>
    <xf numFmtId="49" fontId="20" fillId="0" borderId="137" xfId="10" applyNumberFormat="1" applyFont="1" applyBorder="1" applyAlignment="1">
      <alignment horizontal="center" vertical="center"/>
    </xf>
    <xf numFmtId="49" fontId="20" fillId="0" borderId="7" xfId="10" applyNumberFormat="1" applyFont="1" applyBorder="1" applyAlignment="1">
      <alignment horizontal="center" vertical="center"/>
    </xf>
    <xf numFmtId="49" fontId="20" fillId="0" borderId="8" xfId="10" applyNumberFormat="1" applyFont="1" applyBorder="1" applyAlignment="1">
      <alignment horizontal="center" vertical="center"/>
    </xf>
    <xf numFmtId="49" fontId="20" fillId="0" borderId="9" xfId="10" applyNumberFormat="1" applyFont="1" applyBorder="1" applyAlignment="1">
      <alignment horizontal="center" vertical="center"/>
    </xf>
    <xf numFmtId="49" fontId="20" fillId="2" borderId="4" xfId="10" applyNumberFormat="1" applyFont="1" applyFill="1" applyBorder="1" applyAlignment="1" applyProtection="1">
      <alignment horizontal="center" vertical="center" shrinkToFit="1"/>
      <protection locked="0"/>
    </xf>
    <xf numFmtId="49" fontId="20" fillId="0" borderId="126" xfId="10" applyNumberFormat="1" applyFont="1" applyBorder="1" applyAlignment="1">
      <alignment horizontal="center" vertical="center"/>
    </xf>
    <xf numFmtId="49" fontId="20" fillId="0" borderId="127" xfId="10" applyNumberFormat="1" applyFont="1" applyBorder="1" applyAlignment="1">
      <alignment horizontal="center" vertical="center"/>
    </xf>
    <xf numFmtId="49" fontId="20" fillId="0" borderId="128" xfId="10" applyNumberFormat="1" applyFont="1" applyBorder="1" applyAlignment="1">
      <alignment horizontal="center" vertical="center"/>
    </xf>
    <xf numFmtId="49" fontId="20" fillId="0" borderId="132" xfId="10" applyNumberFormat="1" applyFont="1" applyBorder="1" applyAlignment="1">
      <alignment horizontal="center" vertical="center"/>
    </xf>
    <xf numFmtId="49" fontId="20" fillId="0" borderId="133" xfId="10" applyNumberFormat="1" applyFont="1" applyBorder="1" applyAlignment="1">
      <alignment horizontal="center" vertical="center"/>
    </xf>
    <xf numFmtId="49" fontId="20" fillId="0" borderId="134" xfId="10" applyNumberFormat="1" applyFont="1" applyBorder="1" applyAlignment="1">
      <alignment horizontal="center" vertical="center"/>
    </xf>
    <xf numFmtId="49" fontId="20" fillId="0" borderId="140" xfId="10" applyNumberFormat="1" applyFont="1" applyBorder="1" applyAlignment="1">
      <alignment horizontal="center" vertical="center"/>
    </xf>
    <xf numFmtId="49" fontId="20" fillId="0" borderId="141" xfId="10" applyNumberFormat="1" applyFont="1" applyBorder="1" applyAlignment="1">
      <alignment horizontal="center" vertical="center"/>
    </xf>
    <xf numFmtId="49" fontId="20" fillId="0" borderId="142" xfId="10" applyNumberFormat="1" applyFont="1" applyBorder="1" applyAlignment="1">
      <alignment horizontal="center" vertical="center"/>
    </xf>
    <xf numFmtId="49" fontId="20" fillId="3" borderId="4" xfId="10" applyNumberFormat="1" applyFont="1" applyFill="1" applyBorder="1" applyAlignment="1" applyProtection="1">
      <alignment horizontal="center" vertical="center" shrinkToFit="1"/>
      <protection locked="0"/>
    </xf>
    <xf numFmtId="49" fontId="18" fillId="0" borderId="11" xfId="10" applyNumberFormat="1" applyFont="1" applyBorder="1" applyAlignment="1" applyProtection="1">
      <alignment vertical="center" shrinkToFit="1"/>
      <protection locked="0"/>
    </xf>
    <xf numFmtId="49" fontId="18" fillId="0" borderId="12" xfId="10" applyNumberFormat="1" applyFont="1" applyBorder="1" applyAlignment="1" applyProtection="1">
      <alignment vertical="center" shrinkToFit="1"/>
      <protection locked="0"/>
    </xf>
    <xf numFmtId="0" fontId="20" fillId="3" borderId="31" xfId="10" applyFont="1" applyFill="1" applyBorder="1" applyAlignment="1" applyProtection="1">
      <alignment horizontal="center" vertical="center" shrinkToFit="1"/>
      <protection locked="0"/>
    </xf>
    <xf numFmtId="0" fontId="20" fillId="3" borderId="32" xfId="10" applyFont="1" applyFill="1" applyBorder="1" applyAlignment="1" applyProtection="1">
      <alignment horizontal="center" vertical="center" shrinkToFit="1"/>
      <protection locked="0"/>
    </xf>
    <xf numFmtId="0" fontId="20" fillId="3" borderId="33" xfId="10" applyFont="1" applyFill="1" applyBorder="1" applyAlignment="1" applyProtection="1">
      <alignment horizontal="center" vertical="center" shrinkToFit="1"/>
      <protection locked="0"/>
    </xf>
    <xf numFmtId="182" fontId="20" fillId="3" borderId="31" xfId="10" applyNumberFormat="1" applyFont="1" applyFill="1" applyBorder="1" applyAlignment="1" applyProtection="1">
      <alignment horizontal="center" vertical="center" shrinkToFit="1"/>
      <protection locked="0"/>
    </xf>
    <xf numFmtId="182" fontId="20" fillId="3" borderId="32" xfId="10" applyNumberFormat="1" applyFont="1" applyFill="1" applyBorder="1" applyAlignment="1" applyProtection="1">
      <alignment horizontal="center" vertical="center" shrinkToFit="1"/>
      <protection locked="0"/>
    </xf>
    <xf numFmtId="182" fontId="20" fillId="3" borderId="33" xfId="10" applyNumberFormat="1" applyFont="1" applyFill="1" applyBorder="1" applyAlignment="1" applyProtection="1">
      <alignment horizontal="center" vertical="center" shrinkToFit="1"/>
      <protection locked="0"/>
    </xf>
    <xf numFmtId="49" fontId="20" fillId="0" borderId="7" xfId="10" applyNumberFormat="1" applyFont="1" applyBorder="1" applyAlignment="1">
      <alignment horizontal="center" vertical="center" shrinkToFit="1"/>
    </xf>
    <xf numFmtId="49" fontId="20" fillId="0" borderId="8" xfId="10" applyNumberFormat="1" applyFont="1" applyBorder="1" applyAlignment="1">
      <alignment horizontal="center" vertical="center" shrinkToFit="1"/>
    </xf>
    <xf numFmtId="49" fontId="20" fillId="0" borderId="9" xfId="10" applyNumberFormat="1" applyFont="1" applyBorder="1" applyAlignment="1">
      <alignment horizontal="center" vertical="center" shrinkToFit="1"/>
    </xf>
    <xf numFmtId="0" fontId="20" fillId="3" borderId="10" xfId="10" applyFont="1" applyFill="1" applyBorder="1" applyAlignment="1" applyProtection="1">
      <alignment horizontal="center" vertical="center" shrinkToFit="1"/>
      <protection locked="0"/>
    </xf>
    <xf numFmtId="0" fontId="20" fillId="3" borderId="138" xfId="10" applyFont="1" applyFill="1" applyBorder="1" applyAlignment="1" applyProtection="1">
      <alignment horizontal="center" vertical="center" shrinkToFit="1"/>
      <protection locked="0"/>
    </xf>
    <xf numFmtId="0" fontId="20" fillId="3" borderId="1" xfId="10" applyFont="1" applyFill="1" applyBorder="1" applyAlignment="1" applyProtection="1">
      <alignment horizontal="center" vertical="center" shrinkToFit="1"/>
      <protection locked="0"/>
    </xf>
    <xf numFmtId="0" fontId="20" fillId="3" borderId="139" xfId="10" applyFont="1" applyFill="1" applyBorder="1" applyAlignment="1" applyProtection="1">
      <alignment horizontal="center" vertical="center" shrinkToFit="1"/>
      <protection locked="0"/>
    </xf>
    <xf numFmtId="0" fontId="20" fillId="3" borderId="30" xfId="10" applyFont="1" applyFill="1" applyBorder="1" applyAlignment="1" applyProtection="1">
      <alignment horizontal="center" vertical="center" shrinkToFit="1"/>
      <protection locked="0"/>
    </xf>
    <xf numFmtId="0" fontId="18" fillId="7" borderId="22" xfId="5" applyFont="1" applyFill="1" applyBorder="1" applyAlignment="1">
      <alignment vertical="center" shrinkToFit="1"/>
    </xf>
    <xf numFmtId="0" fontId="18" fillId="7" borderId="21" xfId="5" applyFont="1" applyFill="1" applyBorder="1" applyAlignment="1">
      <alignment vertical="center" shrinkToFit="1"/>
    </xf>
    <xf numFmtId="0" fontId="18" fillId="7" borderId="38" xfId="5" applyFont="1" applyFill="1" applyBorder="1" applyAlignment="1">
      <alignment vertical="center" shrinkToFit="1"/>
    </xf>
    <xf numFmtId="0" fontId="18" fillId="7" borderId="6" xfId="5" applyFont="1" applyFill="1" applyBorder="1" applyAlignment="1">
      <alignment vertical="center" shrinkToFit="1"/>
    </xf>
    <xf numFmtId="0" fontId="18" fillId="7" borderId="0" xfId="5" applyFont="1" applyFill="1" applyAlignment="1">
      <alignment vertical="center" shrinkToFit="1"/>
    </xf>
    <xf numFmtId="0" fontId="18" fillId="7" borderId="16" xfId="5" applyFont="1" applyFill="1" applyBorder="1" applyAlignment="1">
      <alignment vertical="center" shrinkToFit="1"/>
    </xf>
    <xf numFmtId="0" fontId="18" fillId="7" borderId="120" xfId="5" applyFont="1" applyFill="1" applyBorder="1" applyAlignment="1">
      <alignment horizontal="center" vertical="center"/>
    </xf>
    <xf numFmtId="0" fontId="18" fillId="7" borderId="121" xfId="5" applyFont="1" applyFill="1" applyBorder="1" applyAlignment="1">
      <alignment horizontal="center" vertical="center"/>
    </xf>
    <xf numFmtId="0" fontId="18" fillId="7" borderId="122" xfId="5" applyFont="1" applyFill="1" applyBorder="1" applyAlignment="1">
      <alignment horizontal="center" vertical="center"/>
    </xf>
    <xf numFmtId="0" fontId="18" fillId="7" borderId="16" xfId="5" applyFont="1" applyFill="1" applyBorder="1" applyAlignment="1">
      <alignment horizontal="distributed" vertical="center"/>
    </xf>
    <xf numFmtId="0" fontId="18" fillId="0" borderId="7" xfId="5" applyFont="1" applyBorder="1" applyAlignment="1">
      <alignment horizontal="distributed" vertical="center"/>
    </xf>
    <xf numFmtId="0" fontId="35" fillId="0" borderId="8" xfId="5" applyFont="1" applyBorder="1" applyAlignment="1">
      <alignment horizontal="distributed" vertical="center"/>
    </xf>
    <xf numFmtId="0" fontId="35" fillId="0" borderId="9" xfId="5" applyFont="1" applyBorder="1" applyAlignment="1">
      <alignment horizontal="distributed" vertical="center"/>
    </xf>
    <xf numFmtId="0" fontId="68" fillId="7" borderId="7" xfId="5" applyFont="1" applyFill="1" applyBorder="1" applyAlignment="1">
      <alignment horizontal="distributed" vertical="center"/>
    </xf>
    <xf numFmtId="0" fontId="68" fillId="7" borderId="8" xfId="5" applyFont="1" applyFill="1" applyBorder="1" applyAlignment="1">
      <alignment horizontal="distributed" vertical="center"/>
    </xf>
    <xf numFmtId="0" fontId="68" fillId="7" borderId="9" xfId="5" applyFont="1" applyFill="1" applyBorder="1" applyAlignment="1">
      <alignment horizontal="distributed" vertical="center"/>
    </xf>
    <xf numFmtId="0" fontId="18" fillId="3" borderId="2" xfId="5" applyFont="1" applyFill="1" applyBorder="1" applyAlignment="1" applyProtection="1">
      <alignment horizontal="center" vertical="center" shrinkToFit="1"/>
      <protection locked="0"/>
    </xf>
    <xf numFmtId="0" fontId="18" fillId="7" borderId="6" xfId="5" applyFont="1" applyFill="1" applyBorder="1" applyAlignment="1">
      <alignment horizontal="distributed" vertical="center"/>
    </xf>
    <xf numFmtId="0" fontId="18" fillId="7" borderId="0" xfId="5" applyFont="1" applyFill="1" applyAlignment="1">
      <alignment horizontal="distributed" vertical="center"/>
    </xf>
    <xf numFmtId="0" fontId="35" fillId="3" borderId="0" xfId="5" applyFont="1" applyFill="1" applyAlignment="1" applyProtection="1">
      <alignment vertical="center" shrinkToFit="1"/>
      <protection locked="0"/>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31" xfId="5" applyFont="1" applyBorder="1" applyAlignment="1">
      <alignment horizontal="distributed" vertical="center"/>
    </xf>
    <xf numFmtId="0" fontId="18" fillId="0" borderId="32" xfId="5" applyFont="1" applyBorder="1" applyAlignment="1">
      <alignment horizontal="distributed" vertical="center"/>
    </xf>
    <xf numFmtId="0" fontId="18" fillId="0" borderId="33" xfId="5" applyFont="1" applyBorder="1" applyAlignment="1">
      <alignment horizontal="distributed" vertical="center"/>
    </xf>
    <xf numFmtId="0" fontId="18" fillId="7" borderId="31" xfId="5" applyFont="1" applyFill="1" applyBorder="1" applyAlignment="1">
      <alignment horizontal="distributed" vertical="center"/>
    </xf>
    <xf numFmtId="0" fontId="18" fillId="7" borderId="32" xfId="5" applyFont="1" applyFill="1" applyBorder="1" applyAlignment="1">
      <alignment horizontal="distributed" vertical="center"/>
    </xf>
    <xf numFmtId="0" fontId="18" fillId="7" borderId="33" xfId="5" applyFont="1" applyFill="1" applyBorder="1" applyAlignment="1">
      <alignment horizontal="distributed" vertical="center"/>
    </xf>
    <xf numFmtId="0" fontId="18" fillId="7" borderId="146" xfId="5" applyFont="1" applyFill="1" applyBorder="1" applyAlignment="1">
      <alignment horizontal="distributed" vertical="center" wrapText="1"/>
    </xf>
    <xf numFmtId="0" fontId="18" fillId="7" borderId="147" xfId="5" applyFont="1" applyFill="1" applyBorder="1" applyAlignment="1">
      <alignment horizontal="distributed" vertical="center" wrapText="1"/>
    </xf>
    <xf numFmtId="0" fontId="18" fillId="7" borderId="148" xfId="5" applyFont="1" applyFill="1" applyBorder="1" applyAlignment="1">
      <alignment horizontal="distributed" vertical="center" wrapText="1"/>
    </xf>
    <xf numFmtId="0" fontId="18" fillId="3" borderId="147" xfId="5" applyFont="1" applyFill="1" applyBorder="1" applyAlignment="1" applyProtection="1">
      <alignment horizontal="center" vertical="center" shrinkToFit="1"/>
      <protection locked="0"/>
    </xf>
    <xf numFmtId="0" fontId="18" fillId="3" borderId="8" xfId="5" applyFont="1" applyFill="1" applyBorder="1" applyAlignment="1" applyProtection="1">
      <alignment vertical="center" shrinkToFit="1"/>
      <protection locked="0"/>
    </xf>
    <xf numFmtId="0" fontId="18" fillId="7" borderId="22" xfId="5" applyFont="1" applyFill="1" applyBorder="1" applyAlignment="1">
      <alignment horizontal="left" vertical="center"/>
    </xf>
    <xf numFmtId="0" fontId="18" fillId="7" borderId="21" xfId="5" applyFont="1" applyFill="1" applyBorder="1" applyAlignment="1">
      <alignment horizontal="left" vertical="center"/>
    </xf>
    <xf numFmtId="0" fontId="18" fillId="7" borderId="38" xfId="5" applyFont="1" applyFill="1" applyBorder="1" applyAlignment="1">
      <alignment horizontal="left" vertical="center"/>
    </xf>
    <xf numFmtId="0" fontId="18" fillId="7" borderId="7" xfId="5" applyFont="1" applyFill="1" applyBorder="1" applyAlignment="1">
      <alignment horizontal="left" vertical="center"/>
    </xf>
    <xf numFmtId="0" fontId="18" fillId="7" borderId="8" xfId="5" applyFont="1" applyFill="1" applyBorder="1" applyAlignment="1">
      <alignment horizontal="left" vertical="center"/>
    </xf>
    <xf numFmtId="0" fontId="18" fillId="7" borderId="9" xfId="5" applyFont="1" applyFill="1" applyBorder="1" applyAlignment="1">
      <alignment horizontal="left"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11" xfId="5" applyFont="1" applyFill="1" applyBorder="1" applyAlignment="1">
      <alignment horizontal="distributed" vertical="center"/>
    </xf>
    <xf numFmtId="0" fontId="18" fillId="7" borderId="12" xfId="5" applyFont="1" applyFill="1" applyBorder="1" applyAlignment="1">
      <alignment horizontal="distributed" vertical="center"/>
    </xf>
    <xf numFmtId="0" fontId="18" fillId="7" borderId="15" xfId="5" applyFont="1" applyFill="1" applyBorder="1" applyAlignment="1">
      <alignment horizontal="distributed" vertical="center"/>
    </xf>
    <xf numFmtId="0" fontId="68" fillId="0" borderId="3" xfId="5" applyFont="1" applyBorder="1" applyAlignment="1">
      <alignment horizontal="left" vertical="top" wrapText="1"/>
    </xf>
    <xf numFmtId="0" fontId="68" fillId="0" borderId="4" xfId="5" applyFont="1" applyBorder="1" applyAlignment="1">
      <alignment horizontal="left" vertical="top"/>
    </xf>
    <xf numFmtId="0" fontId="68" fillId="0" borderId="5" xfId="5" applyFont="1" applyBorder="1" applyAlignment="1">
      <alignment horizontal="left" vertical="top"/>
    </xf>
    <xf numFmtId="0" fontId="68" fillId="0" borderId="6" xfId="5" applyFont="1" applyBorder="1" applyAlignment="1">
      <alignment horizontal="left" vertical="top"/>
    </xf>
    <xf numFmtId="0" fontId="68" fillId="0" borderId="0" xfId="5" applyFont="1" applyAlignment="1">
      <alignment horizontal="left" vertical="top"/>
    </xf>
    <xf numFmtId="0" fontId="68" fillId="0" borderId="16" xfId="5" applyFont="1" applyBorder="1" applyAlignment="1">
      <alignment horizontal="left" vertical="top"/>
    </xf>
    <xf numFmtId="0" fontId="68" fillId="0" borderId="15" xfId="5" applyFont="1" applyBorder="1" applyAlignment="1">
      <alignment horizontal="left" vertical="top"/>
    </xf>
    <xf numFmtId="0" fontId="68" fillId="0" borderId="11" xfId="5" applyFont="1" applyBorder="1" applyAlignment="1">
      <alignment horizontal="left" vertical="top"/>
    </xf>
    <xf numFmtId="0" fontId="68" fillId="0" borderId="12" xfId="5" applyFont="1" applyBorder="1" applyAlignment="1">
      <alignment horizontal="left" vertical="top"/>
    </xf>
    <xf numFmtId="0" fontId="18" fillId="3" borderId="11" xfId="5" applyFont="1" applyFill="1" applyBorder="1" applyAlignment="1" applyProtection="1">
      <alignment vertical="center" shrinkToFit="1"/>
      <protection locked="0"/>
    </xf>
    <xf numFmtId="0" fontId="4" fillId="7" borderId="4" xfId="5" applyFont="1" applyFill="1" applyBorder="1" applyAlignment="1">
      <alignment horizontal="distributed" vertical="center"/>
    </xf>
    <xf numFmtId="0" fontId="4" fillId="7" borderId="5" xfId="5" applyFont="1" applyFill="1" applyBorder="1" applyAlignment="1">
      <alignment horizontal="distributed" vertical="center"/>
    </xf>
    <xf numFmtId="0" fontId="18" fillId="7" borderId="28" xfId="5" applyFont="1" applyFill="1" applyBorder="1" applyAlignment="1">
      <alignment horizontal="distributed" vertical="center"/>
    </xf>
    <xf numFmtId="0" fontId="4" fillId="7" borderId="10" xfId="5" applyFont="1" applyFill="1" applyBorder="1" applyAlignment="1">
      <alignment horizontal="distributed" vertical="center"/>
    </xf>
    <xf numFmtId="0" fontId="4" fillId="7" borderId="149" xfId="5" applyFont="1" applyFill="1" applyBorder="1" applyAlignment="1">
      <alignment horizontal="distributed" vertical="center"/>
    </xf>
    <xf numFmtId="0" fontId="4" fillId="7" borderId="8" xfId="5" applyFont="1" applyFill="1" applyBorder="1" applyAlignment="1">
      <alignment horizontal="distributed" vertical="center"/>
    </xf>
    <xf numFmtId="0" fontId="4" fillId="7" borderId="9" xfId="5" applyFont="1" applyFill="1" applyBorder="1" applyAlignment="1">
      <alignment horizontal="distributed" vertical="center"/>
    </xf>
    <xf numFmtId="0" fontId="65" fillId="0" borderId="23"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13" xfId="5" applyFont="1" applyBorder="1" applyAlignment="1">
      <alignment horizontal="center" vertical="center" wrapText="1"/>
    </xf>
    <xf numFmtId="0" fontId="18" fillId="7" borderId="22" xfId="5" applyFont="1" applyFill="1" applyBorder="1" applyAlignment="1">
      <alignment horizontal="left" vertical="top"/>
    </xf>
    <xf numFmtId="0" fontId="18" fillId="7" borderId="21" xfId="5" applyFont="1" applyFill="1" applyBorder="1" applyAlignment="1">
      <alignment horizontal="left" vertical="top"/>
    </xf>
    <xf numFmtId="0" fontId="18" fillId="7" borderId="38" xfId="5" applyFont="1" applyFill="1" applyBorder="1" applyAlignment="1">
      <alignment horizontal="left" vertical="top"/>
    </xf>
    <xf numFmtId="0" fontId="18" fillId="7" borderId="7" xfId="5" applyFont="1" applyFill="1" applyBorder="1" applyAlignment="1">
      <alignment horizontal="left" vertical="top"/>
    </xf>
    <xf numFmtId="0" fontId="18" fillId="7" borderId="8" xfId="5" applyFont="1" applyFill="1" applyBorder="1" applyAlignment="1">
      <alignment horizontal="left" vertical="top"/>
    </xf>
    <xf numFmtId="0" fontId="18" fillId="7" borderId="9" xfId="5" applyFont="1" applyFill="1" applyBorder="1" applyAlignment="1">
      <alignment horizontal="left" vertical="top"/>
    </xf>
    <xf numFmtId="0" fontId="68" fillId="7" borderId="6" xfId="5" applyFont="1" applyFill="1" applyBorder="1" applyAlignment="1">
      <alignment horizontal="left" vertical="top" wrapText="1"/>
    </xf>
    <xf numFmtId="0" fontId="68" fillId="7" borderId="0" xfId="5" applyFont="1" applyFill="1" applyAlignment="1">
      <alignment horizontal="left" vertical="top" wrapText="1"/>
    </xf>
    <xf numFmtId="0" fontId="68" fillId="7" borderId="16" xfId="5" applyFont="1" applyFill="1" applyBorder="1" applyAlignment="1">
      <alignment horizontal="left" vertical="top" wrapText="1"/>
    </xf>
    <xf numFmtId="0" fontId="68" fillId="7" borderId="7" xfId="5" applyFont="1" applyFill="1" applyBorder="1" applyAlignment="1">
      <alignment horizontal="left" vertical="top" wrapText="1"/>
    </xf>
    <xf numFmtId="0" fontId="68" fillId="7" borderId="8" xfId="5" applyFont="1" applyFill="1" applyBorder="1" applyAlignment="1">
      <alignment horizontal="left" vertical="top" wrapText="1"/>
    </xf>
    <xf numFmtId="0" fontId="68" fillId="7" borderId="9" xfId="5" applyFont="1" applyFill="1" applyBorder="1" applyAlignment="1">
      <alignment horizontal="left" vertical="top" wrapText="1"/>
    </xf>
    <xf numFmtId="0" fontId="18" fillId="7" borderId="3" xfId="5" applyFont="1" applyFill="1" applyBorder="1" applyAlignment="1">
      <alignment horizontal="left" vertical="top" wrapText="1"/>
    </xf>
    <xf numFmtId="0" fontId="18" fillId="7" borderId="4" xfId="5" applyFont="1" applyFill="1" applyBorder="1" applyAlignment="1">
      <alignment horizontal="left" vertical="top" wrapText="1"/>
    </xf>
    <xf numFmtId="0" fontId="18" fillId="7" borderId="5" xfId="5" applyFont="1" applyFill="1" applyBorder="1" applyAlignment="1">
      <alignment horizontal="left" vertical="top" wrapText="1"/>
    </xf>
    <xf numFmtId="0" fontId="18" fillId="7" borderId="6" xfId="5" applyFont="1" applyFill="1" applyBorder="1" applyAlignment="1">
      <alignment horizontal="left" vertical="top" wrapText="1"/>
    </xf>
    <xf numFmtId="0" fontId="18" fillId="7" borderId="0" xfId="5" applyFont="1" applyFill="1" applyAlignment="1">
      <alignment horizontal="left" vertical="top" wrapText="1"/>
    </xf>
    <xf numFmtId="0" fontId="18" fillId="7" borderId="16" xfId="5" applyFont="1" applyFill="1" applyBorder="1" applyAlignment="1">
      <alignment horizontal="left" vertical="top" wrapText="1"/>
    </xf>
    <xf numFmtId="0" fontId="18" fillId="7" borderId="7" xfId="5" applyFont="1" applyFill="1" applyBorder="1" applyAlignment="1">
      <alignment horizontal="left" vertical="top" wrapText="1"/>
    </xf>
    <xf numFmtId="0" fontId="18" fillId="7" borderId="8" xfId="5" applyFont="1" applyFill="1" applyBorder="1" applyAlignment="1">
      <alignment horizontal="left" vertical="top" wrapText="1"/>
    </xf>
    <xf numFmtId="0" fontId="18" fillId="7" borderId="9" xfId="5" applyFont="1" applyFill="1" applyBorder="1" applyAlignment="1">
      <alignment horizontal="left" vertical="top" wrapText="1"/>
    </xf>
    <xf numFmtId="0" fontId="18" fillId="7" borderId="3" xfId="10" applyFont="1" applyFill="1" applyBorder="1" applyAlignment="1">
      <alignment horizontal="left" vertical="center" wrapText="1"/>
    </xf>
    <xf numFmtId="0" fontId="18" fillId="7" borderId="4" xfId="10" applyFont="1" applyFill="1" applyBorder="1" applyAlignment="1">
      <alignment horizontal="left" vertical="center" wrapText="1"/>
    </xf>
    <xf numFmtId="0" fontId="18" fillId="7" borderId="5" xfId="10" applyFont="1" applyFill="1" applyBorder="1" applyAlignment="1">
      <alignment horizontal="left" vertical="center" wrapText="1"/>
    </xf>
    <xf numFmtId="0" fontId="18" fillId="7" borderId="6" xfId="10" applyFont="1" applyFill="1" applyBorder="1" applyAlignment="1">
      <alignment horizontal="left" vertical="center" wrapText="1"/>
    </xf>
    <xf numFmtId="0" fontId="18" fillId="7" borderId="0" xfId="10" applyFont="1" applyFill="1" applyAlignment="1">
      <alignment horizontal="left" vertical="center" wrapText="1"/>
    </xf>
    <xf numFmtId="0" fontId="18" fillId="7" borderId="16" xfId="10" applyFont="1" applyFill="1" applyBorder="1" applyAlignment="1">
      <alignment horizontal="left" vertical="center" wrapText="1"/>
    </xf>
    <xf numFmtId="0" fontId="18" fillId="7" borderId="7" xfId="10" applyFont="1" applyFill="1" applyBorder="1" applyAlignment="1">
      <alignment horizontal="left" vertical="center" wrapText="1"/>
    </xf>
    <xf numFmtId="0" fontId="18" fillId="7" borderId="8" xfId="10" applyFont="1" applyFill="1" applyBorder="1" applyAlignment="1">
      <alignment horizontal="left" vertical="center" wrapText="1"/>
    </xf>
    <xf numFmtId="0" fontId="18" fillId="7" borderId="9" xfId="10" applyFont="1" applyFill="1" applyBorder="1" applyAlignment="1">
      <alignment horizontal="left" vertical="center" wrapText="1"/>
    </xf>
    <xf numFmtId="0" fontId="18" fillId="0" borderId="0" xfId="5" applyFont="1" applyAlignment="1" applyProtection="1">
      <alignment vertical="center" shrinkToFit="1"/>
      <protection locked="0"/>
    </xf>
    <xf numFmtId="0" fontId="18" fillId="7" borderId="7" xfId="5" applyFont="1" applyFill="1" applyBorder="1" applyAlignment="1">
      <alignment horizontal="distributed" vertical="center" wrapText="1"/>
    </xf>
    <xf numFmtId="0" fontId="18" fillId="7" borderId="8" xfId="5" applyFont="1" applyFill="1" applyBorder="1" applyAlignment="1">
      <alignment horizontal="distributed" vertical="center" wrapText="1"/>
    </xf>
    <xf numFmtId="0" fontId="18" fillId="3" borderId="4" xfId="5" applyFont="1" applyFill="1" applyBorder="1" applyAlignment="1">
      <alignment horizontal="center" vertical="center"/>
    </xf>
    <xf numFmtId="0" fontId="20" fillId="3" borderId="0" xfId="5" applyFont="1" applyFill="1" applyAlignment="1">
      <alignment horizontal="center" vertical="center"/>
    </xf>
    <xf numFmtId="0" fontId="18" fillId="3" borderId="0" xfId="5" applyFont="1" applyFill="1" applyAlignment="1">
      <alignment horizontal="center" vertical="center"/>
    </xf>
    <xf numFmtId="0" fontId="18" fillId="3" borderId="8" xfId="5" applyFont="1" applyFill="1" applyBorder="1" applyAlignment="1">
      <alignment horizontal="center" vertical="center"/>
    </xf>
    <xf numFmtId="0" fontId="18" fillId="0" borderId="3" xfId="5" applyFont="1" applyBorder="1" applyAlignment="1" applyProtection="1">
      <alignment horizontal="center" vertical="center"/>
      <protection locked="0"/>
    </xf>
    <xf numFmtId="0" fontId="18" fillId="0" borderId="4" xfId="5" applyFont="1" applyBorder="1" applyAlignment="1" applyProtection="1">
      <alignment horizontal="center" vertical="center"/>
      <protection locked="0"/>
    </xf>
    <xf numFmtId="0" fontId="18" fillId="0" borderId="5" xfId="5" applyFont="1" applyBorder="1" applyAlignment="1" applyProtection="1">
      <alignment horizontal="center" vertical="center"/>
      <protection locked="0"/>
    </xf>
    <xf numFmtId="0" fontId="18" fillId="0" borderId="4" xfId="5" applyFont="1" applyBorder="1" applyAlignment="1" applyProtection="1">
      <alignment vertical="center" shrinkToFit="1"/>
      <protection locked="0"/>
    </xf>
    <xf numFmtId="0" fontId="18" fillId="0" borderId="5" xfId="5" applyFont="1" applyBorder="1" applyAlignment="1" applyProtection="1">
      <alignment vertical="center" shrinkToFit="1"/>
      <protection locked="0"/>
    </xf>
    <xf numFmtId="0" fontId="79" fillId="3" borderId="0" xfId="5" applyFont="1" applyFill="1" applyAlignment="1">
      <alignment horizontal="center" vertical="center"/>
    </xf>
    <xf numFmtId="0" fontId="79" fillId="3" borderId="0" xfId="5" applyFont="1" applyFill="1" applyAlignment="1" applyProtection="1">
      <alignment horizontal="center" vertical="center"/>
      <protection locked="0"/>
    </xf>
    <xf numFmtId="0" fontId="18" fillId="7" borderId="3" xfId="10" applyFont="1" applyFill="1" applyBorder="1" applyAlignment="1">
      <alignment horizontal="left" vertical="top" wrapText="1"/>
    </xf>
    <xf numFmtId="0" fontId="18" fillId="7" borderId="4" xfId="10" applyFont="1" applyFill="1" applyBorder="1" applyAlignment="1">
      <alignment horizontal="left" vertical="top" wrapText="1"/>
    </xf>
    <xf numFmtId="0" fontId="18" fillId="7" borderId="5" xfId="10" applyFont="1" applyFill="1" applyBorder="1" applyAlignment="1">
      <alignment horizontal="left" vertical="top" wrapText="1"/>
    </xf>
    <xf numFmtId="0" fontId="18" fillId="7" borderId="6" xfId="10" applyFont="1" applyFill="1" applyBorder="1" applyAlignment="1">
      <alignment horizontal="left" vertical="top" wrapText="1"/>
    </xf>
    <xf numFmtId="0" fontId="18" fillId="7" borderId="0" xfId="10" applyFont="1" applyFill="1" applyAlignment="1">
      <alignment horizontal="left" vertical="top" wrapText="1"/>
    </xf>
    <xf numFmtId="0" fontId="18" fillId="7" borderId="16" xfId="10" applyFont="1" applyFill="1" applyBorder="1" applyAlignment="1">
      <alignment horizontal="left" vertical="top" wrapText="1"/>
    </xf>
    <xf numFmtId="0" fontId="18" fillId="7" borderId="7" xfId="10" applyFont="1" applyFill="1" applyBorder="1" applyAlignment="1">
      <alignment horizontal="left" vertical="top" wrapText="1"/>
    </xf>
    <xf numFmtId="0" fontId="18" fillId="7" borderId="8" xfId="10" applyFont="1" applyFill="1" applyBorder="1" applyAlignment="1">
      <alignment horizontal="left" vertical="top" wrapText="1"/>
    </xf>
    <xf numFmtId="0" fontId="18" fillId="7" borderId="9" xfId="10" applyFont="1" applyFill="1" applyBorder="1" applyAlignment="1">
      <alignment horizontal="left" vertical="top" wrapText="1"/>
    </xf>
    <xf numFmtId="0" fontId="20" fillId="3" borderId="8" xfId="5" applyFont="1" applyFill="1" applyBorder="1" applyAlignment="1">
      <alignment horizontal="center" vertical="center"/>
    </xf>
    <xf numFmtId="0" fontId="81" fillId="3" borderId="0" xfId="5" applyFont="1" applyFill="1" applyAlignment="1">
      <alignment horizontal="center" vertical="center"/>
    </xf>
    <xf numFmtId="0" fontId="67" fillId="3" borderId="8" xfId="5" applyFont="1" applyFill="1" applyBorder="1" applyAlignment="1" applyProtection="1">
      <alignment horizontal="center" vertical="center"/>
      <protection locked="0"/>
    </xf>
    <xf numFmtId="0" fontId="18" fillId="7" borderId="31" xfId="5" applyFont="1" applyFill="1" applyBorder="1" applyAlignment="1">
      <alignment horizontal="distributed" vertical="center" wrapText="1"/>
    </xf>
    <xf numFmtId="0" fontId="18" fillId="7" borderId="32" xfId="5" applyFont="1" applyFill="1" applyBorder="1" applyAlignment="1">
      <alignment horizontal="distributed" vertical="center" wrapText="1"/>
    </xf>
    <xf numFmtId="0" fontId="18" fillId="7" borderId="33" xfId="5" applyFont="1" applyFill="1" applyBorder="1" applyAlignment="1">
      <alignment horizontal="distributed" vertical="center" wrapText="1"/>
    </xf>
    <xf numFmtId="0" fontId="18" fillId="0" borderId="16" xfId="5" applyFont="1" applyBorder="1" applyAlignment="1" applyProtection="1">
      <alignment vertical="center" shrinkToFit="1"/>
      <protection locked="0"/>
    </xf>
    <xf numFmtId="0" fontId="23" fillId="3" borderId="8" xfId="5" applyFont="1" applyFill="1" applyBorder="1" applyAlignment="1" applyProtection="1">
      <alignment horizontal="center" vertical="center" shrinkToFit="1"/>
      <protection locked="0"/>
    </xf>
    <xf numFmtId="0" fontId="68" fillId="7" borderId="3" xfId="10" applyFont="1" applyFill="1" applyBorder="1" applyAlignment="1">
      <alignment horizontal="left" vertical="top" wrapText="1"/>
    </xf>
    <xf numFmtId="0" fontId="68" fillId="7" borderId="4" xfId="10" applyFont="1" applyFill="1" applyBorder="1" applyAlignment="1">
      <alignment horizontal="left" vertical="top" wrapText="1"/>
    </xf>
    <xf numFmtId="0" fontId="68" fillId="7" borderId="5" xfId="10" applyFont="1" applyFill="1" applyBorder="1" applyAlignment="1">
      <alignment horizontal="left" vertical="top" wrapText="1"/>
    </xf>
    <xf numFmtId="0" fontId="68" fillId="7" borderId="6" xfId="10" applyFont="1" applyFill="1" applyBorder="1" applyAlignment="1">
      <alignment horizontal="left" vertical="top" wrapText="1"/>
    </xf>
    <xf numFmtId="0" fontId="68" fillId="7" borderId="0" xfId="10" applyFont="1" applyFill="1" applyAlignment="1">
      <alignment horizontal="left" vertical="top" wrapText="1"/>
    </xf>
    <xf numFmtId="0" fontId="68" fillId="7" borderId="16" xfId="10" applyFont="1" applyFill="1" applyBorder="1" applyAlignment="1">
      <alignment horizontal="left" vertical="top" wrapText="1"/>
    </xf>
    <xf numFmtId="0" fontId="68" fillId="7" borderId="7" xfId="10" applyFont="1" applyFill="1" applyBorder="1" applyAlignment="1">
      <alignment horizontal="left" vertical="top" wrapText="1"/>
    </xf>
    <xf numFmtId="0" fontId="68" fillId="7" borderId="8" xfId="10" applyFont="1" applyFill="1" applyBorder="1" applyAlignment="1">
      <alignment horizontal="left" vertical="top" wrapText="1"/>
    </xf>
    <xf numFmtId="0" fontId="68" fillId="7" borderId="9" xfId="10" applyFont="1" applyFill="1" applyBorder="1" applyAlignment="1">
      <alignment horizontal="left" vertical="top" wrapText="1"/>
    </xf>
    <xf numFmtId="0" fontId="82" fillId="3" borderId="0" xfId="5" applyFont="1" applyFill="1" applyAlignment="1">
      <alignment horizontal="center" vertical="center"/>
    </xf>
    <xf numFmtId="0" fontId="8" fillId="7" borderId="3" xfId="5" applyFont="1" applyFill="1" applyBorder="1" applyAlignment="1">
      <alignment horizontal="center" vertical="center"/>
    </xf>
    <xf numFmtId="0" fontId="8" fillId="7" borderId="4" xfId="5" applyFont="1" applyFill="1" applyBorder="1" applyAlignment="1">
      <alignment horizontal="center" vertical="center"/>
    </xf>
    <xf numFmtId="0" fontId="8" fillId="7" borderId="5" xfId="5" applyFont="1" applyFill="1" applyBorder="1" applyAlignment="1">
      <alignment horizontal="center" vertical="center"/>
    </xf>
    <xf numFmtId="0" fontId="18" fillId="7" borderId="15" xfId="5" applyFont="1" applyFill="1" applyBorder="1" applyAlignment="1">
      <alignment horizontal="distributed" vertical="center" wrapText="1"/>
    </xf>
    <xf numFmtId="0" fontId="18" fillId="7" borderId="11" xfId="5" applyFont="1" applyFill="1" applyBorder="1" applyAlignment="1">
      <alignment horizontal="distributed" vertical="center" wrapText="1"/>
    </xf>
    <xf numFmtId="0" fontId="8" fillId="7" borderId="6" xfId="5" applyFont="1" applyFill="1" applyBorder="1" applyAlignment="1">
      <alignment horizontal="center" vertical="center"/>
    </xf>
    <xf numFmtId="0" fontId="8" fillId="7" borderId="0" xfId="5" applyFont="1" applyFill="1" applyAlignment="1">
      <alignment horizontal="center" vertical="center"/>
    </xf>
    <xf numFmtId="0" fontId="8" fillId="7" borderId="16" xfId="5" applyFont="1" applyFill="1" applyBorder="1" applyAlignment="1">
      <alignment horizontal="center" vertical="center"/>
    </xf>
    <xf numFmtId="0" fontId="8" fillId="7" borderId="15" xfId="5" applyFont="1" applyFill="1" applyBorder="1" applyAlignment="1">
      <alignment horizontal="center" vertical="center"/>
    </xf>
    <xf numFmtId="0" fontId="8" fillId="7" borderId="11" xfId="5" applyFont="1" applyFill="1" applyBorder="1" applyAlignment="1">
      <alignment horizontal="center" vertical="center"/>
    </xf>
    <xf numFmtId="0" fontId="8" fillId="7" borderId="12" xfId="5" applyFont="1" applyFill="1" applyBorder="1" applyAlignment="1">
      <alignment horizontal="center" vertical="center"/>
    </xf>
    <xf numFmtId="0" fontId="18" fillId="0" borderId="3" xfId="5" applyFont="1" applyBorder="1" applyAlignment="1">
      <alignment horizontal="center" vertical="center"/>
    </xf>
    <xf numFmtId="0" fontId="18" fillId="0" borderId="5" xfId="5" applyFont="1" applyBorder="1" applyAlignment="1">
      <alignment horizontal="center" vertical="center"/>
    </xf>
    <xf numFmtId="0" fontId="68" fillId="7" borderId="150" xfId="5" applyFont="1" applyFill="1" applyBorder="1" applyAlignment="1">
      <alignment horizontal="left" vertical="top" wrapText="1"/>
    </xf>
    <xf numFmtId="0" fontId="18" fillId="7" borderId="150" xfId="5" applyFont="1" applyFill="1" applyBorder="1" applyAlignment="1">
      <alignment horizontal="left" vertical="top" wrapText="1"/>
    </xf>
    <xf numFmtId="183" fontId="18" fillId="3" borderId="4" xfId="5" applyNumberFormat="1" applyFont="1" applyFill="1" applyBorder="1" applyAlignment="1">
      <alignment horizontal="center" vertical="center"/>
    </xf>
    <xf numFmtId="0" fontId="23" fillId="0" borderId="0" xfId="5" applyFont="1" applyAlignment="1">
      <alignment horizontal="distributed" vertical="center" wrapText="1"/>
    </xf>
    <xf numFmtId="0" fontId="83" fillId="0" borderId="0" xfId="5" applyFont="1">
      <alignment vertical="center"/>
    </xf>
    <xf numFmtId="0" fontId="83" fillId="0" borderId="16" xfId="5" applyFont="1" applyBorder="1">
      <alignment vertical="center"/>
    </xf>
    <xf numFmtId="183" fontId="18" fillId="3" borderId="0" xfId="5" applyNumberFormat="1" applyFont="1" applyFill="1" applyAlignment="1">
      <alignment horizontal="center" vertical="center"/>
    </xf>
    <xf numFmtId="183" fontId="18" fillId="3" borderId="8" xfId="5" applyNumberFormat="1" applyFont="1" applyFill="1" applyBorder="1" applyAlignment="1">
      <alignment horizontal="center" vertical="center"/>
    </xf>
    <xf numFmtId="0" fontId="63" fillId="7" borderId="150" xfId="5" applyFont="1" applyFill="1" applyBorder="1" applyAlignment="1">
      <alignment horizontal="left" vertical="top" wrapText="1"/>
    </xf>
    <xf numFmtId="0" fontId="84" fillId="3" borderId="8" xfId="5" applyFont="1" applyFill="1" applyBorder="1" applyAlignment="1">
      <alignment horizontal="center" vertical="center"/>
    </xf>
    <xf numFmtId="0" fontId="18" fillId="7" borderId="3" xfId="5" applyFont="1" applyFill="1" applyBorder="1" applyAlignment="1">
      <alignment horizontal="center" vertical="top"/>
    </xf>
    <xf numFmtId="0" fontId="18" fillId="7" borderId="4" xfId="5" applyFont="1" applyFill="1" applyBorder="1" applyAlignment="1">
      <alignment horizontal="center" vertical="top"/>
    </xf>
    <xf numFmtId="0" fontId="18" fillId="7" borderId="5" xfId="5" applyFont="1" applyFill="1" applyBorder="1" applyAlignment="1">
      <alignment horizontal="center" vertical="top"/>
    </xf>
    <xf numFmtId="0" fontId="18" fillId="7" borderId="6" xfId="5" applyFont="1" applyFill="1" applyBorder="1" applyAlignment="1">
      <alignment horizontal="center" vertical="top"/>
    </xf>
    <xf numFmtId="0" fontId="18" fillId="7" borderId="0" xfId="5" applyFont="1" applyFill="1" applyAlignment="1">
      <alignment horizontal="center" vertical="top"/>
    </xf>
    <xf numFmtId="0" fontId="18" fillId="7" borderId="16" xfId="5" applyFont="1" applyFill="1" applyBorder="1" applyAlignment="1">
      <alignment horizontal="center" vertical="top"/>
    </xf>
    <xf numFmtId="0" fontId="18" fillId="7" borderId="7" xfId="5" applyFont="1" applyFill="1" applyBorder="1" applyAlignment="1">
      <alignment horizontal="center" vertical="top"/>
    </xf>
    <xf numFmtId="0" fontId="18" fillId="7" borderId="8" xfId="5" applyFont="1" applyFill="1" applyBorder="1" applyAlignment="1">
      <alignment horizontal="center" vertical="top"/>
    </xf>
    <xf numFmtId="0" fontId="18" fillId="7" borderId="9" xfId="5" applyFont="1" applyFill="1" applyBorder="1" applyAlignment="1">
      <alignment horizontal="center" vertical="top"/>
    </xf>
    <xf numFmtId="0" fontId="18" fillId="7" borderId="3" xfId="5" applyFont="1" applyFill="1" applyBorder="1" applyAlignment="1">
      <alignment horizontal="left" vertical="top"/>
    </xf>
    <xf numFmtId="0" fontId="18" fillId="7" borderId="4" xfId="5" applyFont="1" applyFill="1" applyBorder="1" applyAlignment="1">
      <alignment horizontal="left" vertical="top"/>
    </xf>
    <xf numFmtId="0" fontId="18" fillId="7" borderId="5" xfId="5" applyFont="1" applyFill="1" applyBorder="1" applyAlignment="1">
      <alignment horizontal="left" vertical="top"/>
    </xf>
    <xf numFmtId="0" fontId="18" fillId="3" borderId="9" xfId="5" applyFont="1" applyFill="1" applyBorder="1" applyAlignment="1" applyProtection="1">
      <alignment vertical="center" shrinkToFit="1"/>
      <protection locked="0"/>
    </xf>
    <xf numFmtId="0" fontId="80" fillId="3" borderId="8" xfId="5" applyFont="1" applyFill="1" applyBorder="1" applyAlignment="1">
      <alignment horizontal="center" vertical="center"/>
    </xf>
    <xf numFmtId="0" fontId="18" fillId="3" borderId="4" xfId="5" applyFont="1" applyFill="1" applyBorder="1" applyAlignment="1" applyProtection="1">
      <alignment horizontal="center" vertical="center" shrinkToFit="1"/>
      <protection locked="0"/>
    </xf>
    <xf numFmtId="0" fontId="18" fillId="7" borderId="31" xfId="5" applyFont="1" applyFill="1" applyBorder="1" applyAlignment="1">
      <alignment horizontal="left" vertical="center"/>
    </xf>
    <xf numFmtId="0" fontId="18" fillId="7" borderId="32" xfId="5" applyFont="1" applyFill="1" applyBorder="1" applyAlignment="1">
      <alignment horizontal="left" vertical="center"/>
    </xf>
    <xf numFmtId="0" fontId="18" fillId="7" borderId="33" xfId="5" applyFont="1" applyFill="1" applyBorder="1" applyAlignment="1">
      <alignment horizontal="left" vertical="center"/>
    </xf>
    <xf numFmtId="0" fontId="18" fillId="3" borderId="32" xfId="5" applyFont="1" applyFill="1" applyBorder="1" applyAlignment="1">
      <alignment horizontal="center" vertical="center"/>
    </xf>
    <xf numFmtId="0" fontId="18" fillId="7" borderId="15" xfId="5" applyFont="1" applyFill="1" applyBorder="1" applyAlignment="1">
      <alignment horizontal="left" vertical="top" wrapText="1"/>
    </xf>
    <xf numFmtId="0" fontId="18" fillId="7" borderId="11" xfId="5" applyFont="1" applyFill="1" applyBorder="1" applyAlignment="1">
      <alignment horizontal="left" vertical="top" wrapText="1"/>
    </xf>
    <xf numFmtId="0" fontId="18" fillId="7" borderId="12" xfId="5" applyFont="1" applyFill="1" applyBorder="1" applyAlignment="1">
      <alignment horizontal="left" vertical="top" wrapText="1"/>
    </xf>
    <xf numFmtId="0" fontId="18" fillId="0" borderId="11" xfId="5" applyFont="1" applyBorder="1" applyAlignment="1" applyProtection="1">
      <alignment vertical="center" shrinkToFit="1"/>
      <protection locked="0"/>
    </xf>
    <xf numFmtId="0" fontId="63" fillId="0" borderId="0" xfId="5" applyFont="1" applyAlignment="1">
      <alignment horizontal="right" vertical="center"/>
    </xf>
    <xf numFmtId="0" fontId="30" fillId="0" borderId="0" xfId="10" applyFont="1" applyAlignment="1" applyProtection="1">
      <alignment horizontal="distributed" vertical="center" shrinkToFit="1"/>
      <protection locked="0"/>
    </xf>
    <xf numFmtId="0" fontId="30" fillId="0" borderId="4" xfId="10" applyFont="1" applyBorder="1" applyAlignment="1" applyProtection="1">
      <alignment horizontal="distributed" vertical="center" shrinkToFit="1"/>
      <protection locked="0"/>
    </xf>
    <xf numFmtId="0" fontId="18" fillId="0" borderId="3" xfId="10" applyFont="1" applyBorder="1" applyAlignment="1">
      <alignment horizontal="distributed" vertical="center"/>
    </xf>
    <xf numFmtId="0" fontId="18" fillId="0" borderId="4" xfId="10" applyFont="1" applyBorder="1" applyAlignment="1">
      <alignment horizontal="distributed" vertical="center"/>
    </xf>
    <xf numFmtId="0" fontId="18" fillId="0" borderId="151" xfId="10" applyFont="1" applyBorder="1" applyAlignment="1">
      <alignment horizontal="distributed" vertical="center"/>
    </xf>
    <xf numFmtId="0" fontId="18" fillId="0" borderId="7" xfId="10" applyFont="1" applyBorder="1" applyAlignment="1">
      <alignment horizontal="distributed" vertical="center"/>
    </xf>
    <xf numFmtId="0" fontId="18" fillId="0" borderId="8" xfId="10" applyFont="1" applyBorder="1" applyAlignment="1">
      <alignment horizontal="distributed" vertical="center"/>
    </xf>
    <xf numFmtId="0" fontId="18" fillId="0" borderId="156" xfId="10" applyFont="1" applyBorder="1" applyAlignment="1">
      <alignment horizontal="distributed" vertical="center"/>
    </xf>
    <xf numFmtId="0" fontId="18" fillId="0" borderId="152" xfId="10" applyFont="1" applyBorder="1" applyAlignment="1">
      <alignment horizontal="center" vertical="center"/>
    </xf>
    <xf numFmtId="0" fontId="18" fillId="0" borderId="10" xfId="10" applyFont="1" applyBorder="1" applyAlignment="1">
      <alignment horizontal="center" vertical="center"/>
    </xf>
    <xf numFmtId="0" fontId="20" fillId="0" borderId="10" xfId="10" applyFont="1" applyBorder="1" applyAlignment="1" applyProtection="1">
      <alignment horizontal="left" vertical="center" shrinkToFit="1"/>
      <protection locked="0"/>
    </xf>
    <xf numFmtId="0" fontId="20" fillId="0" borderId="153" xfId="10" applyFont="1" applyBorder="1" applyAlignment="1" applyProtection="1">
      <alignment horizontal="left" vertical="center" shrinkToFit="1"/>
      <protection locked="0"/>
    </xf>
    <xf numFmtId="0" fontId="18" fillId="0" borderId="152" xfId="10" applyFont="1" applyBorder="1" applyAlignment="1">
      <alignment horizontal="center" vertical="center" shrinkToFit="1"/>
    </xf>
    <xf numFmtId="0" fontId="18" fillId="0" borderId="10" xfId="10" applyFont="1" applyBorder="1" applyAlignment="1">
      <alignment horizontal="center" vertical="center" shrinkToFit="1"/>
    </xf>
    <xf numFmtId="0" fontId="85" fillId="8" borderId="3" xfId="11" applyFont="1" applyFill="1" applyBorder="1" applyAlignment="1">
      <alignment horizontal="distributed" vertical="center" indent="1"/>
    </xf>
    <xf numFmtId="0" fontId="85" fillId="8" borderId="4" xfId="11" applyFont="1" applyFill="1" applyBorder="1" applyAlignment="1">
      <alignment horizontal="distributed" vertical="center" indent="1"/>
    </xf>
    <xf numFmtId="0" fontId="85" fillId="8" borderId="5" xfId="11" applyFont="1" applyFill="1" applyBorder="1" applyAlignment="1">
      <alignment horizontal="distributed" vertical="center" indent="1"/>
    </xf>
    <xf numFmtId="0" fontId="85" fillId="8" borderId="7" xfId="11" applyFont="1" applyFill="1" applyBorder="1" applyAlignment="1">
      <alignment horizontal="distributed" vertical="center" indent="1"/>
    </xf>
    <xf numFmtId="0" fontId="85" fillId="8" borderId="8" xfId="11" applyFont="1" applyFill="1" applyBorder="1" applyAlignment="1">
      <alignment horizontal="distributed" vertical="center" indent="1"/>
    </xf>
    <xf numFmtId="0" fontId="85" fillId="8" borderId="9" xfId="11" applyFont="1" applyFill="1" applyBorder="1" applyAlignment="1">
      <alignment horizontal="distributed" vertical="center" indent="1"/>
    </xf>
    <xf numFmtId="0" fontId="20" fillId="9" borderId="10" xfId="10" applyFont="1" applyFill="1" applyBorder="1" applyAlignment="1" applyProtection="1">
      <alignment vertical="center" shrinkToFit="1"/>
      <protection locked="0"/>
    </xf>
    <xf numFmtId="0" fontId="20" fillId="9" borderId="149" xfId="10" applyFont="1" applyFill="1" applyBorder="1" applyAlignment="1" applyProtection="1">
      <alignment vertical="center" shrinkToFit="1"/>
      <protection locked="0"/>
    </xf>
    <xf numFmtId="0" fontId="18" fillId="0" borderId="138" xfId="10" applyFont="1" applyBorder="1" applyAlignment="1">
      <alignment horizontal="distributed" vertical="center"/>
    </xf>
    <xf numFmtId="0" fontId="18" fillId="0" borderId="1" xfId="10" applyFont="1" applyBorder="1" applyAlignment="1">
      <alignment horizontal="distributed" vertical="center"/>
    </xf>
    <xf numFmtId="179" fontId="20" fillId="9" borderId="1" xfId="10" applyNumberFormat="1" applyFont="1" applyFill="1" applyBorder="1" applyAlignment="1" applyProtection="1">
      <alignment vertical="center" shrinkToFit="1"/>
      <protection locked="0"/>
    </xf>
    <xf numFmtId="0" fontId="18" fillId="0" borderId="3" xfId="10" applyFont="1" applyBorder="1" applyAlignment="1">
      <alignment horizontal="distributed" vertical="center" shrinkToFit="1"/>
    </xf>
    <xf numFmtId="0" fontId="18" fillId="0" borderId="4" xfId="10" applyFont="1" applyBorder="1" applyAlignment="1">
      <alignment horizontal="distributed" vertical="center" shrinkToFit="1"/>
    </xf>
    <xf numFmtId="0" fontId="18" fillId="0" borderId="151" xfId="10" applyFont="1" applyBorder="1" applyAlignment="1">
      <alignment horizontal="distributed" vertical="center" shrinkToFit="1"/>
    </xf>
    <xf numFmtId="0" fontId="18" fillId="0" borderId="7" xfId="10" applyFont="1" applyBorder="1" applyAlignment="1">
      <alignment horizontal="distributed" vertical="center" shrinkToFit="1"/>
    </xf>
    <xf numFmtId="0" fontId="18" fillId="0" borderId="8" xfId="10" applyFont="1" applyBorder="1" applyAlignment="1">
      <alignment horizontal="distributed" vertical="center" shrinkToFit="1"/>
    </xf>
    <xf numFmtId="0" fontId="18" fillId="0" borderId="156" xfId="10" applyFont="1" applyBorder="1" applyAlignment="1">
      <alignment horizontal="distributed" vertical="center" shrinkToFit="1"/>
    </xf>
    <xf numFmtId="0" fontId="20" fillId="9" borderId="153" xfId="10" applyFont="1" applyFill="1" applyBorder="1" applyAlignment="1" applyProtection="1">
      <alignment vertical="center" shrinkToFit="1"/>
      <protection locked="0"/>
    </xf>
    <xf numFmtId="0" fontId="20" fillId="9" borderId="162" xfId="10" applyFont="1" applyFill="1" applyBorder="1" applyAlignment="1" applyProtection="1">
      <alignment vertical="center" shrinkToFit="1"/>
      <protection locked="0"/>
    </xf>
    <xf numFmtId="0" fontId="20" fillId="9" borderId="30" xfId="10" applyFont="1" applyFill="1" applyBorder="1" applyAlignment="1" applyProtection="1">
      <alignment vertical="center" shrinkToFit="1"/>
      <protection locked="0"/>
    </xf>
    <xf numFmtId="0" fontId="20" fillId="9" borderId="157" xfId="10" applyFont="1" applyFill="1" applyBorder="1" applyAlignment="1" applyProtection="1">
      <alignment vertical="center" shrinkToFit="1"/>
      <protection locked="0"/>
    </xf>
    <xf numFmtId="0" fontId="29" fillId="0" borderId="0" xfId="12" applyFont="1" applyFill="1" applyAlignment="1">
      <alignment horizontal="right" vertical="center"/>
    </xf>
    <xf numFmtId="0" fontId="18" fillId="0" borderId="31" xfId="10" applyFont="1" applyBorder="1" applyAlignment="1">
      <alignment horizontal="distributed" vertical="center"/>
    </xf>
    <xf numFmtId="0" fontId="18" fillId="0" borderId="32" xfId="10" applyFont="1" applyBorder="1" applyAlignment="1">
      <alignment horizontal="distributed" vertical="center"/>
    </xf>
    <xf numFmtId="0" fontId="60" fillId="0" borderId="32" xfId="10" applyFont="1" applyBorder="1" applyAlignment="1" applyProtection="1">
      <alignment vertical="center" shrinkToFit="1"/>
      <protection locked="0"/>
    </xf>
    <xf numFmtId="0" fontId="60" fillId="0" borderId="33" xfId="10" applyFont="1" applyBorder="1" applyAlignment="1" applyProtection="1">
      <alignment vertical="center" shrinkToFit="1"/>
      <protection locked="0"/>
    </xf>
    <xf numFmtId="0" fontId="20" fillId="0" borderId="32" xfId="10" applyFont="1" applyBorder="1" applyAlignment="1" applyProtection="1">
      <alignment horizontal="left" vertical="center" shrinkToFit="1"/>
      <protection locked="0"/>
    </xf>
    <xf numFmtId="0" fontId="20" fillId="0" borderId="33" xfId="10" applyFont="1" applyBorder="1" applyAlignment="1" applyProtection="1">
      <alignment horizontal="left" vertical="center" shrinkToFit="1"/>
      <protection locked="0"/>
    </xf>
    <xf numFmtId="0" fontId="20" fillId="0" borderId="10" xfId="10" applyFont="1" applyBorder="1" applyAlignment="1" applyProtection="1">
      <alignment vertical="center" shrinkToFit="1"/>
      <protection locked="0"/>
    </xf>
    <xf numFmtId="0" fontId="20" fillId="0" borderId="149" xfId="10" applyFont="1" applyBorder="1" applyAlignment="1" applyProtection="1">
      <alignment vertical="center" shrinkToFit="1"/>
      <protection locked="0"/>
    </xf>
    <xf numFmtId="0" fontId="18" fillId="0" borderId="28" xfId="10" applyFont="1" applyBorder="1" applyAlignment="1">
      <alignment horizontal="distributed" vertical="center"/>
    </xf>
    <xf numFmtId="0" fontId="18" fillId="0" borderId="10" xfId="10" applyFont="1" applyBorder="1" applyAlignment="1">
      <alignment horizontal="distributed" vertical="center"/>
    </xf>
    <xf numFmtId="176" fontId="20" fillId="9" borderId="10" xfId="10" applyNumberFormat="1" applyFont="1" applyFill="1" applyBorder="1" applyAlignment="1" applyProtection="1">
      <alignment horizontal="right" vertical="center" shrinkToFit="1"/>
      <protection locked="0"/>
    </xf>
    <xf numFmtId="176" fontId="20" fillId="9" borderId="149" xfId="10" applyNumberFormat="1" applyFont="1" applyFill="1" applyBorder="1" applyAlignment="1" applyProtection="1">
      <alignment horizontal="right" vertical="center" shrinkToFit="1"/>
      <protection locked="0"/>
    </xf>
    <xf numFmtId="179" fontId="20" fillId="9" borderId="10" xfId="10" applyNumberFormat="1" applyFont="1" applyFill="1" applyBorder="1" applyAlignment="1" applyProtection="1">
      <alignment vertical="center" shrinkToFit="1"/>
      <protection locked="0"/>
    </xf>
    <xf numFmtId="0" fontId="31" fillId="10" borderId="154" xfId="12" applyFont="1" applyFill="1" applyBorder="1" applyAlignment="1">
      <alignment horizontal="left" vertical="center" shrinkToFit="1"/>
    </xf>
    <xf numFmtId="0" fontId="31" fillId="10" borderId="34" xfId="12" applyFont="1" applyFill="1" applyBorder="1" applyAlignment="1">
      <alignment horizontal="left" vertical="center" shrinkToFit="1"/>
    </xf>
    <xf numFmtId="0" fontId="31" fillId="10" borderId="155" xfId="12" applyFont="1" applyFill="1" applyBorder="1" applyAlignment="1">
      <alignment horizontal="left" vertical="center" shrinkToFit="1"/>
    </xf>
    <xf numFmtId="0" fontId="18" fillId="0" borderId="8" xfId="10" applyFont="1" applyBorder="1" applyAlignment="1">
      <alignment horizontal="center" vertical="center"/>
    </xf>
    <xf numFmtId="0" fontId="20" fillId="0" borderId="30" xfId="10" applyFont="1" applyBorder="1" applyAlignment="1" applyProtection="1">
      <alignment horizontal="left" vertical="center" shrinkToFit="1"/>
      <protection locked="0"/>
    </xf>
    <xf numFmtId="0" fontId="20" fillId="0" borderId="157" xfId="10" applyFont="1" applyBorder="1" applyAlignment="1" applyProtection="1">
      <alignment horizontal="left" vertical="center" shrinkToFit="1"/>
      <protection locked="0"/>
    </xf>
    <xf numFmtId="176" fontId="20" fillId="9" borderId="1" xfId="10" applyNumberFormat="1" applyFont="1" applyFill="1" applyBorder="1" applyAlignment="1" applyProtection="1">
      <alignment vertical="center" shrinkToFit="1"/>
      <protection locked="0"/>
    </xf>
    <xf numFmtId="176" fontId="20" fillId="9" borderId="139" xfId="10" applyNumberFormat="1" applyFont="1" applyFill="1" applyBorder="1" applyAlignment="1" applyProtection="1">
      <alignment vertical="center" shrinkToFit="1"/>
      <protection locked="0"/>
    </xf>
    <xf numFmtId="0" fontId="91" fillId="0" borderId="4" xfId="10" applyFont="1" applyBorder="1">
      <alignment vertical="center"/>
    </xf>
    <xf numFmtId="49" fontId="90" fillId="0" borderId="4" xfId="10" applyNumberFormat="1" applyFont="1" applyBorder="1" applyAlignment="1">
      <alignment horizontal="distributed" vertical="center" shrinkToFit="1"/>
    </xf>
    <xf numFmtId="49" fontId="90" fillId="0" borderId="5" xfId="10" applyNumberFormat="1" applyFont="1" applyBorder="1" applyAlignment="1">
      <alignment horizontal="distributed" vertical="center" shrinkToFit="1"/>
    </xf>
    <xf numFmtId="0" fontId="86" fillId="0" borderId="0" xfId="10" applyFont="1" applyAlignment="1">
      <alignment horizontal="distributed" vertical="center" shrinkToFit="1"/>
    </xf>
    <xf numFmtId="176" fontId="90" fillId="0" borderId="0" xfId="10" applyNumberFormat="1" applyFont="1" applyAlignment="1">
      <alignment horizontal="left" vertical="center" shrinkToFit="1"/>
    </xf>
    <xf numFmtId="0" fontId="20" fillId="11" borderId="1" xfId="10" applyFont="1" applyFill="1" applyBorder="1" applyAlignment="1" applyProtection="1">
      <alignment horizontal="left" vertical="center" shrinkToFit="1"/>
      <protection locked="0"/>
    </xf>
    <xf numFmtId="0" fontId="20" fillId="11" borderId="139" xfId="10" applyFont="1" applyFill="1" applyBorder="1" applyAlignment="1" applyProtection="1">
      <alignment horizontal="left" vertical="center" shrinkToFit="1"/>
      <protection locked="0"/>
    </xf>
    <xf numFmtId="0" fontId="18" fillId="0" borderId="160" xfId="10" applyFont="1" applyBorder="1" applyAlignment="1">
      <alignment horizontal="center" vertical="center"/>
    </xf>
    <xf numFmtId="0" fontId="20" fillId="9" borderId="161" xfId="10" applyFont="1" applyFill="1" applyBorder="1" applyAlignment="1" applyProtection="1">
      <alignment vertical="center" shrinkToFit="1"/>
      <protection locked="0"/>
    </xf>
    <xf numFmtId="5" fontId="20" fillId="0" borderId="0" xfId="10" applyNumberFormat="1" applyFont="1" applyAlignment="1">
      <alignment horizontal="left" vertical="center"/>
    </xf>
    <xf numFmtId="5" fontId="20" fillId="0" borderId="16" xfId="10" applyNumberFormat="1" applyFont="1" applyBorder="1" applyAlignment="1">
      <alignment horizontal="left" vertical="center"/>
    </xf>
    <xf numFmtId="0" fontId="61" fillId="0" borderId="0" xfId="10" applyFont="1" applyAlignment="1">
      <alignment horizontal="distributed" vertical="center" shrinkToFit="1"/>
    </xf>
    <xf numFmtId="0" fontId="90" fillId="0" borderId="0" xfId="10" applyFont="1" applyAlignment="1">
      <alignment horizontal="center" vertical="center" shrinkToFit="1"/>
    </xf>
    <xf numFmtId="0" fontId="91" fillId="0" borderId="0" xfId="10" applyFont="1">
      <alignment vertical="center"/>
    </xf>
    <xf numFmtId="49" fontId="90" fillId="0" borderId="0" xfId="10" quotePrefix="1" applyNumberFormat="1" applyFont="1" applyAlignment="1">
      <alignment horizontal="distributed" vertical="center" shrinkToFit="1"/>
    </xf>
    <xf numFmtId="0" fontId="18" fillId="0" borderId="4" xfId="10" applyFont="1" applyBorder="1" applyAlignment="1">
      <alignment horizontal="center" vertical="center"/>
    </xf>
    <xf numFmtId="0" fontId="61" fillId="0" borderId="3" xfId="10" applyFont="1" applyBorder="1" applyAlignment="1">
      <alignment horizontal="distributed" vertical="center" shrinkToFit="1"/>
    </xf>
    <xf numFmtId="0" fontId="61" fillId="0" borderId="4" xfId="10" applyFont="1" applyBorder="1" applyAlignment="1">
      <alignment horizontal="distributed" vertical="center" shrinkToFit="1"/>
    </xf>
    <xf numFmtId="0" fontId="90" fillId="0" borderId="4" xfId="10" applyFont="1" applyBorder="1" applyAlignment="1">
      <alignment horizontal="distributed" vertical="center" shrinkToFit="1"/>
    </xf>
    <xf numFmtId="0" fontId="20" fillId="0" borderId="0" xfId="10" applyFont="1" applyAlignment="1">
      <alignment horizontal="distributed" vertical="center"/>
    </xf>
    <xf numFmtId="176" fontId="20" fillId="0" borderId="0" xfId="10" applyNumberFormat="1" applyFont="1" applyAlignment="1">
      <alignment horizontal="left" vertical="center"/>
    </xf>
    <xf numFmtId="0" fontId="20" fillId="0" borderId="0" xfId="10" applyFont="1" applyAlignment="1">
      <alignment horizontal="center" vertical="distributed"/>
    </xf>
    <xf numFmtId="185" fontId="20" fillId="9" borderId="1" xfId="13" applyNumberFormat="1" applyFont="1" applyFill="1" applyBorder="1" applyAlignment="1" applyProtection="1">
      <alignment vertical="center" shrinkToFit="1"/>
      <protection locked="0"/>
    </xf>
    <xf numFmtId="0" fontId="86" fillId="0" borderId="6" xfId="10" applyFont="1" applyBorder="1" applyAlignment="1">
      <alignment horizontal="distributed" vertical="center" shrinkToFit="1"/>
    </xf>
    <xf numFmtId="176" fontId="90" fillId="0" borderId="16" xfId="10" applyNumberFormat="1" applyFont="1" applyBorder="1" applyAlignment="1">
      <alignment horizontal="left" vertical="center" shrinkToFit="1"/>
    </xf>
    <xf numFmtId="184" fontId="20" fillId="0" borderId="0" xfId="10" applyNumberFormat="1" applyFont="1" applyAlignment="1">
      <alignment horizontal="center" vertical="center"/>
    </xf>
    <xf numFmtId="0" fontId="20" fillId="0" borderId="0" xfId="10" applyFont="1" applyAlignment="1">
      <alignment horizontal="left" vertical="center"/>
    </xf>
    <xf numFmtId="0" fontId="20" fillId="0" borderId="6" xfId="10" applyFont="1" applyBorder="1" applyAlignment="1">
      <alignment horizontal="distributed" vertical="center"/>
    </xf>
    <xf numFmtId="176" fontId="20" fillId="9" borderId="32" xfId="10" applyNumberFormat="1" applyFont="1" applyFill="1" applyBorder="1" applyAlignment="1" applyProtection="1">
      <alignment horizontal="center" vertical="center" shrinkToFit="1"/>
      <protection locked="0"/>
    </xf>
    <xf numFmtId="176" fontId="20" fillId="9" borderId="33" xfId="10" applyNumberFormat="1" applyFont="1" applyFill="1" applyBorder="1" applyAlignment="1" applyProtection="1">
      <alignment horizontal="center" vertical="center" shrinkToFit="1"/>
      <protection locked="0"/>
    </xf>
    <xf numFmtId="0" fontId="18" fillId="0" borderId="31" xfId="10" applyFont="1" applyBorder="1" applyAlignment="1">
      <alignment horizontal="distributed" vertical="center" shrinkToFit="1"/>
    </xf>
    <xf numFmtId="0" fontId="18" fillId="0" borderId="32" xfId="10" applyFont="1" applyBorder="1" applyAlignment="1">
      <alignment horizontal="distributed" vertical="center" shrinkToFit="1"/>
    </xf>
    <xf numFmtId="176" fontId="20" fillId="9" borderId="30" xfId="10" applyNumberFormat="1" applyFont="1" applyFill="1" applyBorder="1" applyAlignment="1" applyProtection="1">
      <alignment horizontal="center" vertical="center" shrinkToFit="1"/>
      <protection locked="0"/>
    </xf>
    <xf numFmtId="176" fontId="20" fillId="9" borderId="157" xfId="10" applyNumberFormat="1" applyFont="1" applyFill="1" applyBorder="1" applyAlignment="1" applyProtection="1">
      <alignment horizontal="center" vertical="center" shrinkToFit="1"/>
      <protection locked="0"/>
    </xf>
    <xf numFmtId="0" fontId="20" fillId="0" borderId="7" xfId="10" applyFont="1" applyBorder="1" applyAlignment="1">
      <alignment horizontal="center" vertical="center" shrinkToFit="1"/>
    </xf>
    <xf numFmtId="0" fontId="20" fillId="0" borderId="8" xfId="10" applyFont="1" applyBorder="1" applyAlignment="1">
      <alignment horizontal="center" vertical="center" shrinkToFit="1"/>
    </xf>
    <xf numFmtId="0" fontId="31" fillId="10" borderId="154" xfId="12" applyFont="1" applyFill="1" applyBorder="1" applyAlignment="1">
      <alignment horizontal="distributed" vertical="center" shrinkToFit="1"/>
    </xf>
    <xf numFmtId="0" fontId="31" fillId="10" borderId="34" xfId="12" applyFont="1" applyFill="1" applyBorder="1" applyAlignment="1">
      <alignment horizontal="distributed" vertical="center" shrinkToFit="1"/>
    </xf>
    <xf numFmtId="0" fontId="31" fillId="10" borderId="36" xfId="12" applyFont="1" applyFill="1" applyBorder="1" applyAlignment="1">
      <alignment horizontal="distributed" vertical="center" shrinkToFit="1"/>
    </xf>
    <xf numFmtId="177" fontId="20" fillId="9" borderId="30" xfId="10" applyNumberFormat="1" applyFont="1" applyFill="1" applyBorder="1" applyAlignment="1" applyProtection="1">
      <alignment horizontal="center" vertical="center" shrinkToFit="1"/>
      <protection locked="0"/>
    </xf>
    <xf numFmtId="0" fontId="18" fillId="0" borderId="30" xfId="10" applyFont="1" applyBorder="1" applyAlignment="1">
      <alignment horizontal="center" vertical="center" shrinkToFit="1"/>
    </xf>
    <xf numFmtId="177" fontId="20" fillId="0" borderId="8" xfId="10" applyNumberFormat="1" applyFont="1" applyBorder="1" applyAlignment="1" applyProtection="1">
      <alignment horizontal="center" vertical="center" shrinkToFit="1"/>
      <protection locked="0"/>
    </xf>
    <xf numFmtId="176" fontId="20" fillId="9" borderId="0" xfId="10" applyNumberFormat="1" applyFont="1" applyFill="1" applyAlignment="1" applyProtection="1">
      <alignment horizontal="center" vertical="center" shrinkToFit="1"/>
      <protection locked="0"/>
    </xf>
    <xf numFmtId="176" fontId="20" fillId="9" borderId="2" xfId="10" applyNumberFormat="1" applyFont="1" applyFill="1" applyBorder="1" applyAlignment="1" applyProtection="1">
      <alignment horizontal="center" vertical="center" shrinkToFit="1"/>
      <protection locked="0"/>
    </xf>
    <xf numFmtId="176" fontId="20" fillId="9" borderId="119" xfId="10" applyNumberFormat="1" applyFont="1" applyFill="1" applyBorder="1" applyAlignment="1" applyProtection="1">
      <alignment horizontal="center" vertical="center" shrinkToFit="1"/>
      <protection locked="0"/>
    </xf>
    <xf numFmtId="0" fontId="20" fillId="0" borderId="6" xfId="10" applyFont="1" applyBorder="1" applyAlignment="1">
      <alignment horizontal="center" vertical="center" shrinkToFit="1"/>
    </xf>
    <xf numFmtId="0" fontId="20" fillId="0" borderId="0" xfId="10" applyFont="1" applyAlignment="1">
      <alignment horizontal="center" vertical="center" shrinkToFit="1"/>
    </xf>
    <xf numFmtId="184" fontId="20" fillId="0" borderId="0" xfId="10" applyNumberFormat="1" applyFont="1" applyAlignment="1">
      <alignment horizontal="left" vertical="center" shrinkToFit="1"/>
    </xf>
    <xf numFmtId="0" fontId="18" fillId="0" borderId="29" xfId="10" applyFont="1" applyBorder="1" applyAlignment="1">
      <alignment horizontal="distributed" vertical="center"/>
    </xf>
    <xf numFmtId="0" fontId="18" fillId="0" borderId="30" xfId="10" applyFont="1" applyBorder="1" applyAlignment="1">
      <alignment horizontal="distributed" vertical="center"/>
    </xf>
    <xf numFmtId="0" fontId="18" fillId="0" borderId="120" xfId="10" applyFont="1" applyBorder="1" applyAlignment="1">
      <alignment horizontal="distributed" vertical="center"/>
    </xf>
    <xf numFmtId="0" fontId="18" fillId="0" borderId="121" xfId="10" applyFont="1" applyBorder="1" applyAlignment="1">
      <alignment horizontal="distributed" vertical="center"/>
    </xf>
    <xf numFmtId="177" fontId="20" fillId="0" borderId="121" xfId="10" applyNumberFormat="1" applyFont="1" applyBorder="1" applyAlignment="1" applyProtection="1">
      <alignment horizontal="center" vertical="center" shrinkToFit="1"/>
      <protection locked="0"/>
    </xf>
    <xf numFmtId="0" fontId="20" fillId="13" borderId="31" xfId="12" applyFont="1" applyFill="1" applyBorder="1" applyAlignment="1" applyProtection="1">
      <alignment horizontal="center" vertical="center" shrinkToFit="1"/>
      <protection locked="0"/>
    </xf>
    <xf numFmtId="0" fontId="20" fillId="13" borderId="32" xfId="12" applyFont="1" applyFill="1" applyBorder="1" applyAlignment="1" applyProtection="1">
      <alignment horizontal="center" vertical="center" shrinkToFit="1"/>
      <protection locked="0"/>
    </xf>
    <xf numFmtId="0" fontId="20"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4" fillId="12" borderId="32" xfId="10" applyFill="1" applyBorder="1" applyAlignment="1" applyProtection="1">
      <alignment horizontal="left" vertical="center" shrinkToFit="1"/>
      <protection locked="0"/>
    </xf>
    <xf numFmtId="0" fontId="4" fillId="12" borderId="33" xfId="10" applyFill="1" applyBorder="1" applyAlignment="1" applyProtection="1">
      <alignment horizontal="left" vertical="center" shrinkToFit="1"/>
      <protection locked="0"/>
    </xf>
    <xf numFmtId="0" fontId="20" fillId="12" borderId="31" xfId="12" applyFont="1" applyFill="1" applyBorder="1" applyAlignment="1" applyProtection="1">
      <alignment horizontal="left" vertical="center" shrinkToFit="1"/>
      <protection locked="0"/>
    </xf>
    <xf numFmtId="0" fontId="20" fillId="12" borderId="32" xfId="12" applyFont="1" applyFill="1" applyBorder="1" applyAlignment="1" applyProtection="1">
      <alignment horizontal="left" vertical="center" shrinkToFit="1"/>
      <protection locked="0"/>
    </xf>
    <xf numFmtId="0" fontId="20" fillId="12" borderId="33" xfId="12"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protection locked="0"/>
    </xf>
    <xf numFmtId="0" fontId="20" fillId="12" borderId="32" xfId="12" applyFont="1" applyFill="1" applyBorder="1" applyAlignment="1" applyProtection="1">
      <alignment horizontal="center" vertical="center"/>
      <protection locked="0"/>
    </xf>
    <xf numFmtId="0" fontId="20" fillId="12" borderId="33" xfId="12" applyFont="1" applyFill="1" applyBorder="1" applyAlignment="1" applyProtection="1">
      <alignment horizontal="center" vertical="center"/>
      <protection locked="0"/>
    </xf>
    <xf numFmtId="0" fontId="18"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shrinkToFit="1"/>
      <protection locked="0"/>
    </xf>
    <xf numFmtId="0" fontId="20" fillId="12" borderId="32" xfId="12" applyFont="1" applyFill="1" applyBorder="1" applyAlignment="1" applyProtection="1">
      <alignment horizontal="center" vertical="center" shrinkToFit="1"/>
      <protection locked="0"/>
    </xf>
    <xf numFmtId="0" fontId="20" fillId="12" borderId="33" xfId="12" applyFont="1" applyFill="1" applyBorder="1" applyAlignment="1" applyProtection="1">
      <alignment horizontal="center" vertical="center" shrinkToFit="1"/>
      <protection locked="0"/>
    </xf>
    <xf numFmtId="0" fontId="4" fillId="12" borderId="31" xfId="10" applyFill="1" applyBorder="1" applyAlignment="1" applyProtection="1">
      <alignment horizontal="left" vertical="center" shrinkToFit="1"/>
      <protection locked="0"/>
    </xf>
    <xf numFmtId="0" fontId="20" fillId="13" borderId="31" xfId="12" applyFont="1" applyFill="1" applyBorder="1" applyAlignment="1" applyProtection="1">
      <alignment horizontal="center" vertical="center"/>
      <protection locked="0"/>
    </xf>
    <xf numFmtId="0" fontId="20" fillId="13" borderId="32" xfId="12" applyFont="1" applyFill="1" applyBorder="1" applyAlignment="1" applyProtection="1">
      <alignment horizontal="center" vertical="center"/>
      <protection locked="0"/>
    </xf>
    <xf numFmtId="0" fontId="20" fillId="13" borderId="33" xfId="12" applyFont="1" applyFill="1" applyBorder="1" applyAlignment="1" applyProtection="1">
      <alignment horizontal="center" vertical="center"/>
      <protection locked="0"/>
    </xf>
    <xf numFmtId="0" fontId="20" fillId="12" borderId="31" xfId="12" applyFont="1" applyFill="1" applyBorder="1" applyAlignment="1" applyProtection="1">
      <alignment horizontal="center" vertical="center" wrapText="1"/>
      <protection locked="0"/>
    </xf>
    <xf numFmtId="0" fontId="20" fillId="12" borderId="32" xfId="12" applyFont="1" applyFill="1" applyBorder="1" applyAlignment="1" applyProtection="1">
      <alignment horizontal="center" vertical="center" wrapText="1"/>
      <protection locked="0"/>
    </xf>
    <xf numFmtId="0" fontId="20" fillId="12" borderId="33" xfId="12" applyFont="1" applyFill="1" applyBorder="1" applyAlignment="1" applyProtection="1">
      <alignment horizontal="center" vertical="center" wrapText="1"/>
      <protection locked="0"/>
    </xf>
    <xf numFmtId="0" fontId="18" fillId="13" borderId="6"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3" xfId="12" applyFont="1" applyFill="1" applyBorder="1" applyAlignment="1">
      <alignment horizontal="center" shrinkToFit="1"/>
    </xf>
    <xf numFmtId="0" fontId="18" fillId="13" borderId="4" xfId="12" applyFont="1" applyFill="1" applyBorder="1" applyAlignment="1">
      <alignment horizontal="center" shrinkToFit="1"/>
    </xf>
    <xf numFmtId="0" fontId="18" fillId="13" borderId="5" xfId="12" applyFont="1" applyFill="1" applyBorder="1" applyAlignment="1">
      <alignment horizontal="center" shrinkToFit="1"/>
    </xf>
    <xf numFmtId="0" fontId="18" fillId="13" borderId="31" xfId="12" applyFont="1" applyFill="1" applyBorder="1" applyAlignment="1">
      <alignment horizontal="center" shrinkToFit="1"/>
    </xf>
    <xf numFmtId="0" fontId="18" fillId="13" borderId="32" xfId="12" applyFont="1" applyFill="1" applyBorder="1" applyAlignment="1">
      <alignment horizontal="center" shrinkToFit="1"/>
    </xf>
    <xf numFmtId="0" fontId="18" fillId="13" borderId="33" xfId="12" applyFont="1" applyFill="1" applyBorder="1" applyAlignment="1">
      <alignment horizontal="center" shrinkToFit="1"/>
    </xf>
    <xf numFmtId="0" fontId="18" fillId="13" borderId="31" xfId="12" applyFont="1" applyFill="1" applyBorder="1" applyAlignment="1">
      <alignment horizontal="center"/>
    </xf>
    <xf numFmtId="0" fontId="18" fillId="13" borderId="32" xfId="12" applyFont="1" applyFill="1" applyBorder="1" applyAlignment="1">
      <alignment horizontal="center"/>
    </xf>
    <xf numFmtId="0" fontId="18" fillId="13" borderId="33" xfId="12" applyFont="1" applyFill="1" applyBorder="1" applyAlignment="1">
      <alignment horizontal="center"/>
    </xf>
    <xf numFmtId="0" fontId="18" fillId="13" borderId="3" xfId="12" applyFont="1" applyFill="1" applyBorder="1" applyAlignment="1">
      <alignment horizontal="center"/>
    </xf>
    <xf numFmtId="0" fontId="18" fillId="13" borderId="4" xfId="12" applyFont="1" applyFill="1" applyBorder="1" applyAlignment="1">
      <alignment horizontal="center"/>
    </xf>
    <xf numFmtId="0" fontId="18" fillId="13" borderId="40" xfId="12" applyFont="1" applyFill="1" applyBorder="1" applyAlignment="1">
      <alignment horizontal="center"/>
    </xf>
    <xf numFmtId="0" fontId="70" fillId="10" borderId="22" xfId="12" applyFont="1" applyFill="1" applyBorder="1" applyAlignment="1">
      <alignment horizontal="center" vertical="center" wrapText="1" shrinkToFit="1"/>
    </xf>
    <xf numFmtId="0" fontId="70" fillId="10" borderId="38" xfId="12" applyFont="1" applyFill="1" applyBorder="1" applyAlignment="1">
      <alignment horizontal="center" vertical="center" shrinkToFit="1"/>
    </xf>
    <xf numFmtId="0" fontId="70" fillId="10" borderId="7" xfId="12" applyFont="1" applyFill="1" applyBorder="1" applyAlignment="1">
      <alignment horizontal="center" vertical="center" shrinkToFit="1"/>
    </xf>
    <xf numFmtId="0" fontId="70" fillId="10" borderId="9" xfId="12" applyFont="1" applyFill="1" applyBorder="1" applyAlignment="1">
      <alignment horizontal="center" vertical="center" shrinkToFit="1"/>
    </xf>
    <xf numFmtId="0" fontId="70" fillId="10" borderId="22" xfId="12" applyFont="1" applyFill="1" applyBorder="1" applyAlignment="1">
      <alignment horizontal="center" vertical="center"/>
    </xf>
    <xf numFmtId="0" fontId="70" fillId="10" borderId="21" xfId="12" applyFont="1" applyFill="1" applyBorder="1" applyAlignment="1">
      <alignment horizontal="center" vertical="center"/>
    </xf>
    <xf numFmtId="0" fontId="70" fillId="10" borderId="38" xfId="12" applyFont="1" applyFill="1" applyBorder="1" applyAlignment="1">
      <alignment horizontal="center" vertical="center"/>
    </xf>
    <xf numFmtId="0" fontId="70" fillId="10" borderId="7" xfId="12" applyFont="1" applyFill="1" applyBorder="1" applyAlignment="1">
      <alignment horizontal="center" vertical="center"/>
    </xf>
    <xf numFmtId="0" fontId="70" fillId="10" borderId="8" xfId="12" applyFont="1" applyFill="1" applyBorder="1" applyAlignment="1">
      <alignment horizontal="center" vertical="center"/>
    </xf>
    <xf numFmtId="0" fontId="70" fillId="10" borderId="9" xfId="12" applyFont="1" applyFill="1" applyBorder="1" applyAlignment="1">
      <alignment horizontal="center" vertical="center"/>
    </xf>
    <xf numFmtId="0" fontId="70" fillId="10" borderId="23" xfId="12" applyFont="1" applyFill="1" applyBorder="1" applyAlignment="1">
      <alignment horizontal="center" vertical="center"/>
    </xf>
    <xf numFmtId="0" fontId="70" fillId="10" borderId="39" xfId="12" applyFont="1" applyFill="1" applyBorder="1" applyAlignment="1">
      <alignment horizontal="center" vertical="center"/>
    </xf>
    <xf numFmtId="0" fontId="18" fillId="12" borderId="22" xfId="12" applyFont="1" applyFill="1" applyBorder="1" applyAlignment="1">
      <alignment horizontal="center" shrinkToFit="1"/>
    </xf>
    <xf numFmtId="0" fontId="18" fillId="12" borderId="21" xfId="12" applyFont="1" applyFill="1" applyBorder="1" applyAlignment="1">
      <alignment horizontal="center" shrinkToFit="1"/>
    </xf>
    <xf numFmtId="0" fontId="18" fillId="12" borderId="38"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31" xfId="12" applyFont="1" applyFill="1" applyBorder="1" applyAlignment="1">
      <alignment horizontal="center" wrapText="1" shrinkToFit="1"/>
    </xf>
    <xf numFmtId="0" fontId="18" fillId="13" borderId="32" xfId="12" applyFont="1" applyFill="1" applyBorder="1" applyAlignment="1">
      <alignment horizontal="center" wrapText="1" shrinkToFit="1"/>
    </xf>
    <xf numFmtId="0" fontId="18" fillId="13" borderId="33" xfId="12" applyFont="1" applyFill="1" applyBorder="1" applyAlignment="1">
      <alignment horizontal="center" wrapText="1" shrinkToFit="1"/>
    </xf>
    <xf numFmtId="0" fontId="31" fillId="10" borderId="27" xfId="12" applyFont="1" applyFill="1" applyBorder="1" applyAlignment="1">
      <alignment horizontal="distributed" vertical="center" wrapText="1" shrinkToFit="1"/>
    </xf>
    <xf numFmtId="0" fontId="31" fillId="10" borderId="21" xfId="12" applyFont="1" applyFill="1" applyBorder="1" applyAlignment="1">
      <alignment horizontal="distributed" vertical="center" shrinkToFit="1"/>
    </xf>
    <xf numFmtId="0" fontId="31" fillId="10" borderId="23" xfId="12" applyFont="1" applyFill="1" applyBorder="1" applyAlignment="1">
      <alignment horizontal="distributed" vertical="center" shrinkToFit="1"/>
    </xf>
    <xf numFmtId="0" fontId="31" fillId="10" borderId="17" xfId="12" applyFont="1" applyFill="1" applyBorder="1" applyAlignment="1">
      <alignment horizontal="distributed" vertical="center" shrinkToFit="1"/>
    </xf>
    <xf numFmtId="0" fontId="31" fillId="10" borderId="0" xfId="12" applyFont="1" applyFill="1" applyAlignment="1">
      <alignment horizontal="distributed" vertical="center" shrinkToFit="1"/>
    </xf>
    <xf numFmtId="0" fontId="31" fillId="10" borderId="18" xfId="12" applyFont="1" applyFill="1" applyBorder="1" applyAlignment="1">
      <alignment horizontal="distributed" vertical="center" shrinkToFit="1"/>
    </xf>
    <xf numFmtId="0" fontId="70" fillId="10" borderId="27" xfId="12" applyFont="1" applyFill="1" applyBorder="1" applyAlignment="1">
      <alignment horizontal="center" vertical="center"/>
    </xf>
    <xf numFmtId="0" fontId="70" fillId="10" borderId="19" xfId="12" applyFont="1" applyFill="1" applyBorder="1" applyAlignment="1">
      <alignment horizontal="center" vertical="center"/>
    </xf>
    <xf numFmtId="0" fontId="70" fillId="10" borderId="22" xfId="12" applyFont="1" applyFill="1" applyBorder="1" applyAlignment="1">
      <alignment horizontal="center" vertical="center" shrinkToFit="1"/>
    </xf>
    <xf numFmtId="0" fontId="70" fillId="10" borderId="21" xfId="12" applyFont="1" applyFill="1" applyBorder="1" applyAlignment="1">
      <alignment horizontal="center" vertical="center" shrinkToFit="1"/>
    </xf>
    <xf numFmtId="0" fontId="70" fillId="10" borderId="8" xfId="12" applyFont="1" applyFill="1" applyBorder="1" applyAlignment="1">
      <alignment horizontal="center" vertical="center" shrinkToFit="1"/>
    </xf>
    <xf numFmtId="0" fontId="70" fillId="10" borderId="15" xfId="12" applyFont="1" applyFill="1" applyBorder="1" applyAlignment="1">
      <alignment horizontal="center" vertical="center" shrinkToFit="1"/>
    </xf>
    <xf numFmtId="0" fontId="70" fillId="10" borderId="11" xfId="12" applyFont="1" applyFill="1" applyBorder="1" applyAlignment="1">
      <alignment horizontal="center" vertical="center" shrinkToFit="1"/>
    </xf>
    <xf numFmtId="0" fontId="20" fillId="13" borderId="178" xfId="12" applyFont="1" applyFill="1" applyBorder="1" applyAlignment="1">
      <alignment horizontal="center" vertical="top" textRotation="255" shrinkToFit="1"/>
    </xf>
    <xf numFmtId="0" fontId="20" fillId="13" borderId="187" xfId="12" applyFont="1" applyFill="1" applyBorder="1" applyAlignment="1">
      <alignment horizontal="center" vertical="top" textRotation="255" shrinkToFit="1"/>
    </xf>
    <xf numFmtId="0" fontId="20" fillId="13" borderId="172" xfId="12" applyFont="1" applyFill="1" applyBorder="1" applyAlignment="1">
      <alignment horizontal="center" vertical="top" textRotation="255" shrinkToFit="1"/>
    </xf>
    <xf numFmtId="0" fontId="20" fillId="13" borderId="179" xfId="12" applyFont="1" applyFill="1" applyBorder="1" applyAlignment="1">
      <alignment horizontal="center" vertical="top" textRotation="255" shrinkToFit="1"/>
    </xf>
    <xf numFmtId="0" fontId="20" fillId="13" borderId="188" xfId="12" applyFont="1" applyFill="1" applyBorder="1" applyAlignment="1">
      <alignment horizontal="center" vertical="top" textRotation="255" shrinkToFit="1"/>
    </xf>
    <xf numFmtId="0" fontId="20" fillId="13" borderId="173" xfId="12" applyFont="1" applyFill="1" applyBorder="1" applyAlignment="1">
      <alignment horizontal="center" vertical="top" textRotation="255" shrinkToFit="1"/>
    </xf>
    <xf numFmtId="0" fontId="20" fillId="13" borderId="177" xfId="12" applyFont="1" applyFill="1" applyBorder="1" applyAlignment="1">
      <alignment horizontal="center" vertical="top" textRotation="255" shrinkToFit="1"/>
    </xf>
    <xf numFmtId="0" fontId="20" fillId="13" borderId="186" xfId="12" applyFont="1" applyFill="1" applyBorder="1" applyAlignment="1">
      <alignment horizontal="center" vertical="top" textRotation="255" shrinkToFit="1"/>
    </xf>
    <xf numFmtId="0" fontId="20" fillId="13" borderId="171" xfId="12" applyFont="1" applyFill="1" applyBorder="1" applyAlignment="1">
      <alignment horizontal="center" vertical="top" textRotation="255" shrinkToFit="1"/>
    </xf>
    <xf numFmtId="0" fontId="18" fillId="13" borderId="8" xfId="12" applyFont="1" applyFill="1" applyBorder="1" applyAlignment="1">
      <alignment horizontal="center"/>
    </xf>
    <xf numFmtId="0" fontId="18" fillId="13" borderId="9" xfId="12" applyFont="1" applyFill="1" applyBorder="1" applyAlignment="1">
      <alignment horizontal="center"/>
    </xf>
    <xf numFmtId="0" fontId="18" fillId="13" borderId="8" xfId="10" applyFont="1" applyFill="1" applyBorder="1" applyAlignment="1">
      <alignment horizontal="center"/>
    </xf>
    <xf numFmtId="0" fontId="18" fillId="13" borderId="9" xfId="10" applyFont="1" applyFill="1" applyBorder="1" applyAlignment="1">
      <alignment horizontal="center"/>
    </xf>
    <xf numFmtId="0" fontId="20" fillId="13" borderId="117" xfId="12" applyFont="1" applyFill="1" applyBorder="1" applyAlignment="1">
      <alignment horizontal="center" vertical="top" textRotation="255" shrinkToFit="1"/>
    </xf>
    <xf numFmtId="0" fontId="20" fillId="13" borderId="116" xfId="12" applyFont="1" applyFill="1" applyBorder="1" applyAlignment="1">
      <alignment horizontal="center" vertical="top" textRotation="255" shrinkToFit="1"/>
    </xf>
    <xf numFmtId="0" fontId="20" fillId="13" borderId="195" xfId="12" applyFont="1" applyFill="1" applyBorder="1" applyAlignment="1">
      <alignment horizontal="center" vertical="top" textRotation="255" shrinkToFit="1"/>
    </xf>
    <xf numFmtId="0" fontId="20" fillId="13" borderId="176" xfId="12" applyFont="1" applyFill="1" applyBorder="1" applyAlignment="1">
      <alignment horizontal="center" vertical="top" textRotation="255" shrinkToFit="1"/>
    </xf>
    <xf numFmtId="0" fontId="20" fillId="13" borderId="169" xfId="12" applyFont="1" applyFill="1" applyBorder="1" applyAlignment="1">
      <alignment horizontal="center" vertical="top" textRotation="255" shrinkToFit="1"/>
    </xf>
    <xf numFmtId="0" fontId="20" fillId="13" borderId="170" xfId="12" applyFont="1" applyFill="1" applyBorder="1" applyAlignment="1">
      <alignment horizontal="center" vertical="top" textRotation="255" shrinkToFit="1"/>
    </xf>
    <xf numFmtId="0" fontId="18" fillId="13" borderId="171" xfId="12" applyFont="1" applyFill="1" applyBorder="1" applyAlignment="1">
      <alignment horizontal="center" shrinkToFit="1"/>
    </xf>
    <xf numFmtId="0" fontId="18" fillId="13" borderId="172" xfId="10" applyFont="1" applyFill="1" applyBorder="1" applyAlignment="1">
      <alignment horizontal="center" shrinkToFit="1"/>
    </xf>
    <xf numFmtId="0" fontId="18" fillId="13" borderId="173" xfId="10" applyFont="1" applyFill="1" applyBorder="1" applyAlignment="1">
      <alignment horizontal="center" shrinkToFit="1"/>
    </xf>
    <xf numFmtId="0" fontId="18" fillId="13" borderId="8" xfId="10" applyFont="1" applyFill="1" applyBorder="1" applyAlignment="1">
      <alignment horizontal="center" shrinkToFit="1"/>
    </xf>
    <xf numFmtId="0" fontId="18" fillId="13" borderId="9" xfId="10" applyFont="1" applyFill="1" applyBorder="1" applyAlignment="1">
      <alignment horizontal="center" shrinkToFit="1"/>
    </xf>
    <xf numFmtId="0" fontId="18" fillId="13" borderId="31" xfId="10" applyFont="1" applyFill="1" applyBorder="1" applyAlignment="1">
      <alignment horizontal="center" shrinkToFit="1"/>
    </xf>
    <xf numFmtId="0" fontId="18" fillId="13" borderId="32" xfId="10" applyFont="1" applyFill="1" applyBorder="1" applyAlignment="1">
      <alignment horizontal="center" shrinkToFit="1"/>
    </xf>
    <xf numFmtId="0" fontId="18" fillId="13" borderId="33" xfId="10" applyFont="1" applyFill="1" applyBorder="1" applyAlignment="1">
      <alignment horizontal="center" shrinkToFit="1"/>
    </xf>
    <xf numFmtId="0" fontId="86" fillId="12" borderId="7" xfId="12" applyFont="1" applyFill="1" applyBorder="1" applyAlignment="1">
      <alignment horizontal="center" shrinkToFit="1"/>
    </xf>
    <xf numFmtId="0" fontId="86" fillId="12" borderId="8" xfId="12" applyFont="1" applyFill="1" applyBorder="1" applyAlignment="1">
      <alignment horizontal="center" shrinkToFit="1"/>
    </xf>
    <xf numFmtId="0" fontId="86" fillId="12" borderId="9" xfId="12" applyFont="1" applyFill="1" applyBorder="1" applyAlignment="1">
      <alignment horizontal="center" shrinkToFit="1"/>
    </xf>
    <xf numFmtId="0" fontId="23" fillId="12" borderId="7" xfId="12" applyFont="1" applyFill="1" applyBorder="1" applyAlignment="1">
      <alignment horizontal="center"/>
    </xf>
    <xf numFmtId="0" fontId="23" fillId="12" borderId="8" xfId="12" applyFont="1" applyFill="1" applyBorder="1" applyAlignment="1">
      <alignment horizontal="center"/>
    </xf>
    <xf numFmtId="0" fontId="23" fillId="12" borderId="9" xfId="12" applyFont="1" applyFill="1" applyBorder="1" applyAlignment="1">
      <alignment horizontal="center"/>
    </xf>
    <xf numFmtId="0" fontId="20" fillId="12" borderId="0" xfId="12" applyFont="1" applyFill="1" applyAlignment="1">
      <alignment vertical="top" wrapText="1"/>
    </xf>
    <xf numFmtId="0" fontId="20" fillId="12" borderId="174" xfId="10" applyFont="1" applyFill="1" applyBorder="1" applyAlignment="1">
      <alignment vertical="top" wrapText="1"/>
    </xf>
    <xf numFmtId="0" fontId="20" fillId="12" borderId="4" xfId="10" applyFont="1" applyFill="1" applyBorder="1" applyAlignment="1">
      <alignment vertical="top" wrapText="1"/>
    </xf>
    <xf numFmtId="0" fontId="20" fillId="12" borderId="5" xfId="10" applyFont="1" applyFill="1" applyBorder="1" applyAlignment="1">
      <alignment vertical="top" wrapText="1"/>
    </xf>
    <xf numFmtId="0" fontId="20" fillId="12" borderId="184" xfId="10" applyFont="1" applyFill="1" applyBorder="1" applyAlignment="1">
      <alignment vertical="top" wrapText="1"/>
    </xf>
    <xf numFmtId="0" fontId="20" fillId="12" borderId="0" xfId="10" applyFont="1" applyFill="1" applyAlignment="1">
      <alignment vertical="top" wrapText="1"/>
    </xf>
    <xf numFmtId="0" fontId="20" fillId="12" borderId="16" xfId="10" applyFont="1" applyFill="1" applyBorder="1" applyAlignment="1">
      <alignment vertical="top" wrapText="1"/>
    </xf>
    <xf numFmtId="0" fontId="20" fillId="12" borderId="177" xfId="12" applyFont="1" applyFill="1" applyBorder="1" applyAlignment="1">
      <alignment horizontal="center" vertical="top" textRotation="255" shrinkToFit="1"/>
    </xf>
    <xf numFmtId="0" fontId="20" fillId="12" borderId="186" xfId="12" applyFont="1" applyFill="1" applyBorder="1" applyAlignment="1">
      <alignment horizontal="center" vertical="top" textRotation="255" shrinkToFit="1"/>
    </xf>
    <xf numFmtId="0" fontId="20" fillId="12" borderId="171" xfId="12" applyFont="1" applyFill="1" applyBorder="1" applyAlignment="1">
      <alignment horizontal="center" vertical="top" textRotation="255" shrinkToFit="1"/>
    </xf>
    <xf numFmtId="0" fontId="20" fillId="12" borderId="178" xfId="12" applyFont="1" applyFill="1" applyBorder="1" applyAlignment="1">
      <alignment horizontal="center" vertical="top" textRotation="255" shrinkToFit="1"/>
    </xf>
    <xf numFmtId="0" fontId="20" fillId="12" borderId="187" xfId="12" applyFont="1" applyFill="1" applyBorder="1" applyAlignment="1">
      <alignment horizontal="center" vertical="top" textRotation="255" shrinkToFit="1"/>
    </xf>
    <xf numFmtId="0" fontId="20" fillId="12" borderId="172" xfId="12" applyFont="1" applyFill="1" applyBorder="1" applyAlignment="1">
      <alignment horizontal="center" vertical="top" textRotation="255" shrinkToFit="1"/>
    </xf>
    <xf numFmtId="0" fontId="20" fillId="12" borderId="16" xfId="12" applyFont="1" applyFill="1" applyBorder="1" applyAlignment="1">
      <alignment vertical="top" wrapText="1"/>
    </xf>
    <xf numFmtId="0" fontId="20" fillId="12" borderId="8" xfId="12" applyFont="1" applyFill="1" applyBorder="1" applyAlignment="1">
      <alignment horizontal="center" vertical="top" shrinkToFit="1"/>
    </xf>
    <xf numFmtId="0" fontId="20" fillId="12" borderId="9" xfId="12" applyFont="1" applyFill="1" applyBorder="1" applyAlignment="1">
      <alignment horizontal="center" vertical="top" shrinkToFit="1"/>
    </xf>
    <xf numFmtId="0" fontId="20" fillId="12" borderId="176" xfId="12" applyFont="1" applyFill="1" applyBorder="1" applyAlignment="1">
      <alignment horizontal="center" vertical="top" textRotation="255" shrinkToFit="1"/>
    </xf>
    <xf numFmtId="0" fontId="20" fillId="12" borderId="169" xfId="12" applyFont="1" applyFill="1" applyBorder="1" applyAlignment="1">
      <alignment horizontal="center" vertical="top" textRotation="255" shrinkToFit="1"/>
    </xf>
    <xf numFmtId="0" fontId="20" fillId="12" borderId="170"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wrapText="1" shrinkToFit="1"/>
    </xf>
    <xf numFmtId="0" fontId="20" fillId="13" borderId="4" xfId="12" applyFont="1" applyFill="1" applyBorder="1" applyAlignment="1">
      <alignment horizontal="center" vertical="top" textRotation="255" wrapText="1" shrinkToFit="1"/>
    </xf>
    <xf numFmtId="0" fontId="20" fillId="13" borderId="5" xfId="12" applyFont="1" applyFill="1" applyBorder="1" applyAlignment="1">
      <alignment horizontal="center" vertical="top" textRotation="255" wrapText="1" shrinkToFit="1"/>
    </xf>
    <xf numFmtId="0" fontId="20" fillId="13" borderId="6" xfId="12" applyFont="1" applyFill="1" applyBorder="1" applyAlignment="1">
      <alignment horizontal="center" vertical="top" textRotation="255" wrapText="1" shrinkToFit="1"/>
    </xf>
    <xf numFmtId="0" fontId="20" fillId="13" borderId="0" xfId="12" applyFont="1" applyFill="1" applyAlignment="1">
      <alignment horizontal="center" vertical="top" textRotation="255" wrapText="1" shrinkToFit="1"/>
    </xf>
    <xf numFmtId="0" fontId="20" fillId="13" borderId="16" xfId="12" applyFont="1" applyFill="1" applyBorder="1" applyAlignment="1">
      <alignment horizontal="center" vertical="top" textRotation="255" wrapText="1" shrinkToFit="1"/>
    </xf>
    <xf numFmtId="0" fontId="18" fillId="13" borderId="28" xfId="12" applyFont="1" applyFill="1" applyBorder="1" applyAlignment="1">
      <alignment horizontal="center"/>
    </xf>
    <xf numFmtId="0" fontId="18" fillId="13" borderId="10" xfId="12" applyFont="1" applyFill="1" applyBorder="1" applyAlignment="1">
      <alignment horizontal="center"/>
    </xf>
    <xf numFmtId="0" fontId="18" fillId="13" borderId="149" xfId="12" applyFont="1" applyFill="1" applyBorder="1" applyAlignment="1">
      <alignment horizontal="center"/>
    </xf>
    <xf numFmtId="0" fontId="18" fillId="13" borderId="28" xfId="12" applyFont="1" applyFill="1" applyBorder="1" applyAlignment="1">
      <alignment horizontal="center" shrinkToFit="1"/>
    </xf>
    <xf numFmtId="0" fontId="18" fillId="13" borderId="149" xfId="12" applyFont="1" applyFill="1" applyBorder="1" applyAlignment="1">
      <alignment horizontal="center" shrinkToFit="1"/>
    </xf>
    <xf numFmtId="0" fontId="20" fillId="13" borderId="191" xfId="12" applyFont="1" applyFill="1" applyBorder="1" applyAlignment="1">
      <alignment horizontal="center" vertical="top" textRotation="255" shrinkToFit="1"/>
    </xf>
    <xf numFmtId="0" fontId="20" fillId="13" borderId="192" xfId="12" applyFont="1" applyFill="1" applyBorder="1" applyAlignment="1">
      <alignment horizontal="center" vertical="top" textRotation="255" shrinkToFit="1"/>
    </xf>
    <xf numFmtId="0" fontId="20" fillId="13" borderId="174" xfId="12" applyFont="1" applyFill="1" applyBorder="1" applyAlignment="1">
      <alignment horizontal="center" vertical="top" textRotation="255" shrinkToFit="1"/>
    </xf>
    <xf numFmtId="0" fontId="20" fillId="13" borderId="4" xfId="12" applyFont="1" applyFill="1" applyBorder="1" applyAlignment="1">
      <alignment horizontal="center" vertical="top" textRotation="255" shrinkToFit="1"/>
    </xf>
    <xf numFmtId="0" fontId="20" fillId="13" borderId="151" xfId="12" applyFont="1" applyFill="1" applyBorder="1" applyAlignment="1">
      <alignment horizontal="center" vertical="top" textRotation="255" shrinkToFit="1"/>
    </xf>
    <xf numFmtId="0" fontId="20" fillId="13" borderId="184" xfId="12" applyFont="1" applyFill="1" applyBorder="1" applyAlignment="1">
      <alignment horizontal="center" vertical="top" textRotation="255" shrinkToFit="1"/>
    </xf>
    <xf numFmtId="0" fontId="20" fillId="13" borderId="0" xfId="12" applyFont="1" applyFill="1" applyAlignment="1">
      <alignment horizontal="center" vertical="top" textRotation="255" shrinkToFit="1"/>
    </xf>
    <xf numFmtId="0" fontId="20" fillId="13" borderId="183" xfId="12" applyFont="1" applyFill="1" applyBorder="1" applyAlignment="1">
      <alignment horizontal="center" vertical="top" textRotation="255" shrinkToFit="1"/>
    </xf>
    <xf numFmtId="0" fontId="20" fillId="13" borderId="160" xfId="12" applyFont="1" applyFill="1" applyBorder="1" applyAlignment="1">
      <alignment horizontal="center" vertical="top" textRotation="255" shrinkToFit="1"/>
    </xf>
    <xf numFmtId="0" fontId="20" fillId="13" borderId="8" xfId="12" applyFont="1" applyFill="1" applyBorder="1" applyAlignment="1">
      <alignment horizontal="center" vertical="top" textRotation="255" shrinkToFit="1"/>
    </xf>
    <xf numFmtId="0" fontId="20" fillId="13" borderId="156" xfId="12" applyFont="1" applyFill="1" applyBorder="1" applyAlignment="1">
      <alignment horizontal="center" vertical="top" textRotation="255" shrinkToFit="1"/>
    </xf>
    <xf numFmtId="0" fontId="20" fillId="13" borderId="174" xfId="12" applyFont="1" applyFill="1" applyBorder="1" applyAlignment="1">
      <alignment vertical="top" textRotation="255" shrinkToFit="1"/>
    </xf>
    <xf numFmtId="0" fontId="20" fillId="13" borderId="4" xfId="12" applyFont="1" applyFill="1" applyBorder="1" applyAlignment="1">
      <alignment vertical="top" textRotation="255" shrinkToFit="1"/>
    </xf>
    <xf numFmtId="0" fontId="20" fillId="13" borderId="5" xfId="12" applyFont="1" applyFill="1" applyBorder="1" applyAlignment="1">
      <alignment vertical="top" textRotation="255" shrinkToFit="1"/>
    </xf>
    <xf numFmtId="0" fontId="20" fillId="13" borderId="184" xfId="12" applyFont="1" applyFill="1" applyBorder="1" applyAlignment="1">
      <alignment vertical="top" textRotation="255" shrinkToFit="1"/>
    </xf>
    <xf numFmtId="0" fontId="20" fillId="13" borderId="0" xfId="12" applyFont="1" applyFill="1" applyAlignment="1">
      <alignment vertical="top" textRotation="255" shrinkToFit="1"/>
    </xf>
    <xf numFmtId="0" fontId="20" fillId="13" borderId="16" xfId="12" applyFont="1" applyFill="1" applyBorder="1" applyAlignment="1">
      <alignment vertical="top" textRotation="255" shrinkToFit="1"/>
    </xf>
    <xf numFmtId="0" fontId="20" fillId="13" borderId="160" xfId="12" applyFont="1" applyFill="1" applyBorder="1" applyAlignment="1">
      <alignment vertical="top" textRotation="255" shrinkToFit="1"/>
    </xf>
    <xf numFmtId="0" fontId="20" fillId="13" borderId="8" xfId="12" applyFont="1" applyFill="1" applyBorder="1" applyAlignment="1">
      <alignment vertical="top" textRotation="255" shrinkToFit="1"/>
    </xf>
    <xf numFmtId="0" fontId="20" fillId="13" borderId="9" xfId="12" applyFont="1" applyFill="1" applyBorder="1" applyAlignment="1">
      <alignment vertical="top" textRotation="255" shrinkToFit="1"/>
    </xf>
    <xf numFmtId="0" fontId="20" fillId="13" borderId="5" xfId="12" applyFont="1" applyFill="1" applyBorder="1" applyAlignment="1">
      <alignment horizontal="center" vertical="top" textRotation="255" shrinkToFit="1"/>
    </xf>
    <xf numFmtId="0" fontId="20" fillId="13" borderId="16" xfId="12" applyFont="1" applyFill="1" applyBorder="1" applyAlignment="1">
      <alignment horizontal="center" vertical="top" textRotation="255" shrinkToFit="1"/>
    </xf>
    <xf numFmtId="0" fontId="20" fillId="13" borderId="9"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shrinkToFit="1"/>
    </xf>
    <xf numFmtId="0" fontId="20" fillId="13" borderId="6" xfId="12" applyFont="1" applyFill="1" applyBorder="1" applyAlignment="1">
      <alignment horizontal="center" vertical="top" textRotation="255" shrinkToFit="1"/>
    </xf>
    <xf numFmtId="0" fontId="20" fillId="13" borderId="7" xfId="12" applyFont="1" applyFill="1" applyBorder="1" applyAlignment="1">
      <alignment horizontal="center" vertical="top" textRotation="255" shrinkToFit="1"/>
    </xf>
    <xf numFmtId="0" fontId="18" fillId="13" borderId="118" xfId="12" applyFont="1" applyFill="1" applyBorder="1" applyAlignment="1">
      <alignment horizontal="center" shrinkToFit="1"/>
    </xf>
    <xf numFmtId="0" fontId="18" fillId="13" borderId="119" xfId="12" applyFont="1" applyFill="1" applyBorder="1" applyAlignment="1">
      <alignment horizontal="center" shrinkToFit="1"/>
    </xf>
    <xf numFmtId="0" fontId="20" fillId="10" borderId="17" xfId="12" applyFont="1" applyFill="1" applyBorder="1" applyAlignment="1">
      <alignment horizontal="center" vertical="top" shrinkToFit="1"/>
    </xf>
    <xf numFmtId="0" fontId="20" fillId="10" borderId="0" xfId="12" applyFont="1" applyFill="1" applyAlignment="1">
      <alignment horizontal="center" vertical="top" shrinkToFit="1"/>
    </xf>
    <xf numFmtId="0" fontId="20" fillId="10" borderId="183" xfId="12" applyFont="1" applyFill="1" applyBorder="1" applyAlignment="1">
      <alignment horizontal="center" vertical="top" shrinkToFit="1"/>
    </xf>
    <xf numFmtId="0" fontId="20" fillId="10" borderId="19" xfId="12" applyFont="1" applyFill="1" applyBorder="1" applyAlignment="1">
      <alignment horizontal="center" vertical="top" shrinkToFit="1"/>
    </xf>
    <xf numFmtId="0" fontId="20" fillId="10" borderId="8" xfId="12" applyFont="1" applyFill="1" applyBorder="1" applyAlignment="1">
      <alignment horizontal="center" vertical="top" shrinkToFit="1"/>
    </xf>
    <xf numFmtId="0" fontId="20" fillId="10" borderId="156" xfId="12" applyFont="1" applyFill="1" applyBorder="1" applyAlignment="1">
      <alignment horizontal="center" vertical="top" shrinkToFit="1"/>
    </xf>
    <xf numFmtId="0" fontId="20" fillId="10" borderId="184" xfId="12" applyFont="1" applyFill="1" applyBorder="1" applyAlignment="1">
      <alignment horizontal="center" vertical="top" textRotation="255" shrinkToFit="1"/>
    </xf>
    <xf numFmtId="0" fontId="20" fillId="10" borderId="183" xfId="12" applyFont="1" applyFill="1" applyBorder="1" applyAlignment="1">
      <alignment horizontal="center" vertical="top" textRotation="255" shrinkToFit="1"/>
    </xf>
    <xf numFmtId="0" fontId="20" fillId="10" borderId="160" xfId="12" applyFont="1" applyFill="1" applyBorder="1" applyAlignment="1">
      <alignment horizontal="center" vertical="top" textRotation="255" shrinkToFit="1"/>
    </xf>
    <xf numFmtId="0" fontId="20" fillId="10" borderId="156" xfId="12" applyFont="1" applyFill="1" applyBorder="1" applyAlignment="1">
      <alignment horizontal="center" vertical="top" textRotation="255" shrinkToFit="1"/>
    </xf>
    <xf numFmtId="0" fontId="20" fillId="10" borderId="185" xfId="12" applyFont="1" applyFill="1" applyBorder="1" applyAlignment="1">
      <alignment horizontal="center" vertical="top" textRotation="255" shrinkToFit="1"/>
    </xf>
    <xf numFmtId="0" fontId="20" fillId="10" borderId="194" xfId="12" applyFont="1" applyFill="1" applyBorder="1" applyAlignment="1">
      <alignment horizontal="center" vertical="top" textRotation="255" shrinkToFit="1"/>
    </xf>
    <xf numFmtId="0" fontId="20" fillId="13" borderId="120"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wrapText="1" shrinkToFit="1"/>
    </xf>
    <xf numFmtId="0" fontId="20" fillId="13" borderId="189" xfId="12" applyFont="1" applyFill="1" applyBorder="1" applyAlignment="1">
      <alignment horizontal="center" vertical="top" textRotation="255" wrapText="1" shrinkToFit="1"/>
    </xf>
    <xf numFmtId="0" fontId="20" fillId="13" borderId="183" xfId="12" applyFont="1" applyFill="1" applyBorder="1" applyAlignment="1">
      <alignment horizontal="center" vertical="top" textRotation="255" wrapText="1" shrinkToFit="1"/>
    </xf>
    <xf numFmtId="0" fontId="20" fillId="13" borderId="190" xfId="12" applyFont="1" applyFill="1" applyBorder="1" applyAlignment="1">
      <alignment horizontal="center" vertical="top" textRotation="255" shrinkToFit="1"/>
    </xf>
    <xf numFmtId="0" fontId="20" fillId="13" borderId="121" xfId="12" applyFont="1" applyFill="1" applyBorder="1" applyAlignment="1">
      <alignment horizontal="center" vertical="top" textRotation="255" shrinkToFit="1"/>
    </xf>
    <xf numFmtId="0" fontId="20" fillId="13" borderId="122" xfId="12" applyFont="1" applyFill="1" applyBorder="1" applyAlignment="1">
      <alignment horizontal="center" vertical="top" textRotation="255" shrinkToFit="1"/>
    </xf>
    <xf numFmtId="0" fontId="20" fillId="13" borderId="7" xfId="12" applyFont="1" applyFill="1" applyBorder="1" applyAlignment="1">
      <alignment horizontal="center" vertical="top" shrinkToFit="1"/>
    </xf>
    <xf numFmtId="0" fontId="20" fillId="13" borderId="8" xfId="12" applyFont="1" applyFill="1" applyBorder="1" applyAlignment="1">
      <alignment horizontal="center" vertical="top" shrinkToFit="1"/>
    </xf>
    <xf numFmtId="0" fontId="20" fillId="13" borderId="9" xfId="12" applyFont="1" applyFill="1" applyBorder="1" applyAlignment="1">
      <alignment horizontal="center" vertical="top" shrinkToFit="1"/>
    </xf>
    <xf numFmtId="0" fontId="20" fillId="13" borderId="6" xfId="12" applyFont="1" applyFill="1" applyBorder="1" applyAlignment="1">
      <alignment horizontal="center" vertical="top" shrinkToFit="1"/>
    </xf>
    <xf numFmtId="0" fontId="20" fillId="13" borderId="0" xfId="12" applyFont="1" applyFill="1" applyAlignment="1">
      <alignment horizontal="center" vertical="top" shrinkToFit="1"/>
    </xf>
    <xf numFmtId="0" fontId="20" fillId="13" borderId="183" xfId="12" applyFont="1" applyFill="1" applyBorder="1" applyAlignment="1">
      <alignment horizontal="center" vertical="top" shrinkToFit="1"/>
    </xf>
    <xf numFmtId="0" fontId="23" fillId="13" borderId="28" xfId="12" applyFont="1" applyFill="1" applyBorder="1" applyAlignment="1">
      <alignment horizontal="center"/>
    </xf>
    <xf numFmtId="0" fontId="23" fillId="13" borderId="10" xfId="12" applyFont="1" applyFill="1" applyBorder="1" applyAlignment="1">
      <alignment horizontal="center"/>
    </xf>
    <xf numFmtId="0" fontId="23" fillId="13" borderId="149" xfId="12" applyFont="1" applyFill="1" applyBorder="1" applyAlignment="1">
      <alignment horizontal="center"/>
    </xf>
    <xf numFmtId="0" fontId="20" fillId="13" borderId="175" xfId="12" applyFont="1" applyFill="1" applyBorder="1" applyAlignment="1">
      <alignment horizontal="center" vertical="top" textRotation="255" shrinkToFit="1"/>
    </xf>
    <xf numFmtId="0" fontId="20" fillId="13" borderId="185" xfId="12" applyFont="1" applyFill="1" applyBorder="1" applyAlignment="1">
      <alignment horizontal="center" vertical="top" textRotation="255" shrinkToFit="1"/>
    </xf>
    <xf numFmtId="0" fontId="20" fillId="13" borderId="194" xfId="12" applyFont="1" applyFill="1" applyBorder="1" applyAlignment="1">
      <alignment horizontal="center" vertical="top" textRotation="255" shrinkToFit="1"/>
    </xf>
    <xf numFmtId="0" fontId="23" fillId="13" borderId="10" xfId="10" applyFont="1" applyFill="1" applyBorder="1" applyAlignment="1">
      <alignment horizontal="center"/>
    </xf>
    <xf numFmtId="0" fontId="23" fillId="13" borderId="149" xfId="10" applyFont="1" applyFill="1" applyBorder="1" applyAlignment="1">
      <alignment horizontal="center"/>
    </xf>
    <xf numFmtId="0" fontId="20" fillId="13" borderId="176" xfId="12" applyFont="1" applyFill="1" applyBorder="1" applyAlignment="1">
      <alignment horizontal="center" vertical="top" shrinkToFit="1"/>
    </xf>
    <xf numFmtId="0" fontId="20" fillId="13" borderId="169" xfId="12" applyFont="1" applyFill="1" applyBorder="1" applyAlignment="1">
      <alignment horizontal="center" vertical="top" shrinkToFit="1"/>
    </xf>
    <xf numFmtId="0" fontId="20" fillId="13" borderId="170" xfId="12" applyFont="1" applyFill="1" applyBorder="1" applyAlignment="1">
      <alignment horizontal="center" vertical="top" shrinkToFit="1"/>
    </xf>
    <xf numFmtId="0" fontId="23" fillId="13" borderId="153" xfId="12" applyFont="1" applyFill="1" applyBorder="1" applyAlignment="1">
      <alignment horizontal="center"/>
    </xf>
    <xf numFmtId="0" fontId="23" fillId="13" borderId="180" xfId="12" applyFont="1" applyFill="1" applyBorder="1" applyAlignment="1">
      <alignment horizontal="center"/>
    </xf>
    <xf numFmtId="0" fontId="23" fillId="13" borderId="152" xfId="12" applyFont="1" applyFill="1" applyBorder="1" applyAlignment="1">
      <alignment horizontal="center"/>
    </xf>
    <xf numFmtId="0" fontId="23" fillId="13" borderId="181" xfId="12" applyFont="1" applyFill="1" applyBorder="1" applyAlignment="1">
      <alignment horizontal="center"/>
    </xf>
    <xf numFmtId="0" fontId="23" fillId="13" borderId="182" xfId="12" applyFont="1" applyFill="1" applyBorder="1" applyAlignment="1">
      <alignment horizontal="center"/>
    </xf>
    <xf numFmtId="0" fontId="23" fillId="13" borderId="28" xfId="12" applyFont="1" applyFill="1" applyBorder="1" applyAlignment="1">
      <alignment horizontal="center" shrinkToFit="1"/>
    </xf>
    <xf numFmtId="0" fontId="23" fillId="13" borderId="10" xfId="12" applyFont="1" applyFill="1" applyBorder="1" applyAlignment="1">
      <alignment horizontal="center" shrinkToFit="1"/>
    </xf>
    <xf numFmtId="0" fontId="23" fillId="13" borderId="149" xfId="12" applyFont="1" applyFill="1" applyBorder="1" applyAlignment="1">
      <alignment horizontal="center" shrinkToFit="1"/>
    </xf>
    <xf numFmtId="0" fontId="0" fillId="13" borderId="10" xfId="10" applyFont="1" applyFill="1" applyBorder="1" applyAlignment="1">
      <alignment horizontal="center"/>
    </xf>
    <xf numFmtId="0" fontId="20" fillId="13" borderId="193" xfId="12" applyFont="1" applyFill="1" applyBorder="1" applyAlignment="1">
      <alignment horizontal="center" vertical="top" textRotation="255" shrinkToFit="1"/>
    </xf>
    <xf numFmtId="0" fontId="60" fillId="0" borderId="31"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Border="1" applyAlignment="1" applyProtection="1">
      <alignment horizontal="center" vertical="center" shrinkToFit="1"/>
      <protection locked="0"/>
    </xf>
    <xf numFmtId="0" fontId="60" fillId="0" borderId="41" xfId="12" applyFont="1" applyBorder="1" applyAlignment="1" applyProtection="1">
      <alignment horizontal="center" vertical="center" shrinkToFit="1"/>
      <protection locked="0"/>
    </xf>
    <xf numFmtId="0" fontId="60" fillId="0" borderId="33" xfId="12" applyFont="1" applyBorder="1" applyAlignment="1" applyProtection="1">
      <alignment horizontal="center" vertical="center" shrinkToFit="1"/>
      <protection locked="0"/>
    </xf>
    <xf numFmtId="49" fontId="60" fillId="0" borderId="196" xfId="12" applyNumberFormat="1" applyFont="1" applyFill="1" applyBorder="1" applyAlignment="1" applyProtection="1">
      <alignment horizontal="center" vertical="center" shrinkToFit="1"/>
      <protection locked="0"/>
    </xf>
    <xf numFmtId="49" fontId="60" fillId="0" borderId="32" xfId="12" applyNumberFormat="1" applyFont="1" applyFill="1" applyBorder="1" applyAlignment="1" applyProtection="1">
      <alignment horizontal="center" vertical="center" shrinkToFit="1"/>
      <protection locked="0"/>
    </xf>
    <xf numFmtId="49" fontId="60" fillId="0" borderId="197" xfId="12" applyNumberFormat="1" applyFont="1" applyFill="1" applyBorder="1" applyAlignment="1" applyProtection="1">
      <alignment horizontal="center" vertical="center" shrinkToFit="1"/>
      <protection locked="0"/>
    </xf>
    <xf numFmtId="49" fontId="60" fillId="0" borderId="41" xfId="12" applyNumberFormat="1" applyFont="1" applyFill="1" applyBorder="1" applyAlignment="1" applyProtection="1">
      <alignment horizontal="center" vertical="center" shrinkToFit="1"/>
      <protection locked="0"/>
    </xf>
    <xf numFmtId="49" fontId="60" fillId="0" borderId="31" xfId="12" applyNumberFormat="1" applyFont="1" applyFill="1" applyBorder="1" applyAlignment="1" applyProtection="1">
      <alignment horizontal="center" vertical="center" shrinkToFit="1"/>
      <protection locked="0"/>
    </xf>
    <xf numFmtId="49" fontId="60" fillId="0" borderId="33" xfId="12" applyNumberFormat="1" applyFont="1" applyFill="1" applyBorder="1" applyAlignment="1" applyProtection="1">
      <alignment horizontal="center" vertical="center" shrinkToFit="1"/>
      <protection locked="0"/>
    </xf>
    <xf numFmtId="0" fontId="18" fillId="0" borderId="6" xfId="5" applyFont="1" applyBorder="1" applyAlignment="1">
      <alignment horizontal="left" vertical="center"/>
    </xf>
    <xf numFmtId="0" fontId="18" fillId="0" borderId="0" xfId="5" applyFont="1" applyAlignment="1">
      <alignment horizontal="left" vertical="center"/>
    </xf>
    <xf numFmtId="0" fontId="18" fillId="0" borderId="16" xfId="5" applyFont="1" applyBorder="1" applyAlignment="1">
      <alignment horizontal="left" vertical="center"/>
    </xf>
    <xf numFmtId="0" fontId="18" fillId="0" borderId="115" xfId="5" applyFont="1" applyBorder="1" applyAlignment="1">
      <alignment horizontal="center" vertical="top" textRotation="255" wrapText="1"/>
    </xf>
    <xf numFmtId="0" fontId="18" fillId="0" borderId="116" xfId="5" applyFont="1" applyBorder="1" applyAlignment="1">
      <alignment horizontal="center" vertical="top" textRotation="255" wrapText="1"/>
    </xf>
    <xf numFmtId="0" fontId="102" fillId="0" borderId="6" xfId="5" applyFont="1" applyBorder="1" applyAlignment="1">
      <alignment horizontal="left" vertical="center"/>
    </xf>
    <xf numFmtId="0" fontId="102" fillId="0" borderId="0" xfId="5" applyFont="1" applyAlignment="1">
      <alignment horizontal="left" vertical="center"/>
    </xf>
    <xf numFmtId="0" fontId="102" fillId="0" borderId="16" xfId="5" applyFont="1" applyBorder="1" applyAlignment="1">
      <alignment horizontal="left" vertical="center"/>
    </xf>
    <xf numFmtId="0" fontId="102" fillId="0" borderId="6" xfId="5" applyFont="1" applyBorder="1" applyAlignment="1">
      <alignment horizontal="distributed" vertical="center"/>
    </xf>
    <xf numFmtId="0" fontId="102" fillId="0" borderId="0" xfId="5" applyFont="1" applyAlignment="1">
      <alignment horizontal="distributed" vertical="center"/>
    </xf>
    <xf numFmtId="0" fontId="102" fillId="0" borderId="16" xfId="5" applyFont="1" applyBorder="1" applyAlignment="1">
      <alignment horizontal="distributed" vertical="center"/>
    </xf>
    <xf numFmtId="0" fontId="18" fillId="0" borderId="120" xfId="5" applyFont="1" applyBorder="1" applyAlignment="1">
      <alignment horizontal="center" vertical="center"/>
    </xf>
    <xf numFmtId="0" fontId="18" fillId="0" borderId="121" xfId="5" applyFont="1" applyBorder="1" applyAlignment="1">
      <alignment horizontal="center" vertical="center"/>
    </xf>
    <xf numFmtId="0" fontId="18" fillId="0" borderId="122" xfId="5" applyFont="1" applyBorder="1" applyAlignment="1">
      <alignment horizontal="center" vertical="center"/>
    </xf>
    <xf numFmtId="0" fontId="18" fillId="0" borderId="118" xfId="5" applyFont="1" applyBorder="1" applyAlignment="1">
      <alignment horizontal="distributed" vertical="center"/>
    </xf>
    <xf numFmtId="0" fontId="18" fillId="0" borderId="2" xfId="5" applyFont="1" applyBorder="1" applyAlignment="1">
      <alignment horizontal="distributed" vertical="center"/>
    </xf>
    <xf numFmtId="0" fontId="18" fillId="0" borderId="119" xfId="5" applyFont="1" applyBorder="1" applyAlignment="1">
      <alignment horizontal="distributed" vertical="center"/>
    </xf>
    <xf numFmtId="0" fontId="23" fillId="0" borderId="0" xfId="5" applyFont="1" applyAlignment="1">
      <alignment horizontal="left" vertical="center"/>
    </xf>
    <xf numFmtId="0" fontId="23" fillId="0" borderId="16" xfId="5" applyFont="1" applyBorder="1" applyAlignment="1">
      <alignment horizontal="left" vertical="center"/>
    </xf>
    <xf numFmtId="0" fontId="23" fillId="0" borderId="11" xfId="5" applyFont="1" applyBorder="1" applyAlignment="1">
      <alignment horizontal="left" vertical="center"/>
    </xf>
    <xf numFmtId="0" fontId="23" fillId="0" borderId="12" xfId="5" applyFont="1" applyBorder="1" applyAlignment="1">
      <alignment horizontal="left" vertical="center"/>
    </xf>
    <xf numFmtId="0" fontId="18" fillId="0" borderId="17" xfId="5" applyFont="1" applyBorder="1" applyAlignment="1">
      <alignment horizontal="center" vertical="top" textRotation="255"/>
    </xf>
    <xf numFmtId="0" fontId="18" fillId="0" borderId="138" xfId="5" applyFont="1" applyBorder="1" applyAlignment="1">
      <alignment horizontal="distributed" vertical="center"/>
    </xf>
    <xf numFmtId="0" fontId="18" fillId="0" borderId="1" xfId="5" applyFont="1" applyBorder="1" applyAlignment="1">
      <alignment horizontal="distributed" vertical="center"/>
    </xf>
    <xf numFmtId="0" fontId="18" fillId="0" borderId="139" xfId="5" applyFont="1" applyBorder="1" applyAlignment="1">
      <alignment horizontal="distributed" vertical="center"/>
    </xf>
    <xf numFmtId="0" fontId="4" fillId="0" borderId="0" xfId="5" applyFont="1" applyAlignment="1">
      <alignment horizontal="distributed"/>
    </xf>
    <xf numFmtId="0" fontId="4" fillId="0" borderId="16" xfId="5" applyFont="1" applyBorder="1" applyAlignment="1">
      <alignment horizontal="distributed"/>
    </xf>
    <xf numFmtId="56" fontId="18" fillId="0" borderId="6" xfId="5" applyNumberFormat="1" applyFont="1" applyBorder="1" applyAlignment="1">
      <alignment vertical="top" wrapText="1"/>
    </xf>
    <xf numFmtId="56" fontId="18" fillId="0" borderId="0" xfId="5" applyNumberFormat="1" applyFont="1" applyAlignment="1">
      <alignment vertical="top" wrapText="1"/>
    </xf>
    <xf numFmtId="56" fontId="18" fillId="0" borderId="16" xfId="5" applyNumberFormat="1" applyFont="1" applyBorder="1" applyAlignment="1">
      <alignment vertical="top" wrapText="1"/>
    </xf>
    <xf numFmtId="0" fontId="18" fillId="0" borderId="120" xfId="5" applyFont="1" applyBorder="1" applyAlignment="1">
      <alignment horizontal="distributed" vertical="center"/>
    </xf>
    <xf numFmtId="0" fontId="18" fillId="0" borderId="121" xfId="5" applyFont="1" applyBorder="1" applyAlignment="1">
      <alignment horizontal="distributed" vertical="center"/>
    </xf>
    <xf numFmtId="0" fontId="18" fillId="0" borderId="122" xfId="5" applyFont="1" applyBorder="1" applyAlignment="1">
      <alignment horizontal="distributed" vertical="center"/>
    </xf>
    <xf numFmtId="0" fontId="18" fillId="2" borderId="0" xfId="5" applyFont="1" applyFill="1" applyAlignment="1" applyProtection="1">
      <alignment horizontal="center" vertical="center" shrinkToFit="1"/>
      <protection locked="0"/>
    </xf>
    <xf numFmtId="0" fontId="23" fillId="0" borderId="8" xfId="5" applyFont="1" applyBorder="1" applyAlignment="1">
      <alignment horizontal="left" vertical="center"/>
    </xf>
    <xf numFmtId="0" fontId="23" fillId="0" borderId="9" xfId="5" applyFont="1" applyBorder="1" applyAlignment="1">
      <alignment horizontal="left" vertical="center"/>
    </xf>
    <xf numFmtId="0" fontId="68" fillId="0" borderId="6" xfId="5" applyFont="1" applyBorder="1" applyAlignment="1">
      <alignment horizontal="right" vertical="center"/>
    </xf>
    <xf numFmtId="0" fontId="68" fillId="0" borderId="0" xfId="5" applyFont="1" applyAlignment="1">
      <alignment horizontal="right" vertical="center"/>
    </xf>
    <xf numFmtId="187" fontId="18" fillId="3" borderId="0" xfId="5" applyNumberFormat="1" applyFont="1" applyFill="1" applyAlignment="1" applyProtection="1">
      <alignment horizontal="center" vertical="center" shrinkToFit="1"/>
      <protection locked="0"/>
    </xf>
    <xf numFmtId="0" fontId="18" fillId="0" borderId="0" xfId="5" applyFont="1" applyAlignment="1">
      <alignment horizontal="right" vertical="center"/>
    </xf>
    <xf numFmtId="0" fontId="18" fillId="0" borderId="6" xfId="5" applyFont="1" applyBorder="1" applyAlignment="1">
      <alignment horizontal="right" vertical="center"/>
    </xf>
    <xf numFmtId="0" fontId="67" fillId="0" borderId="3" xfId="15" applyFont="1" applyBorder="1" applyAlignment="1">
      <alignment horizontal="center" vertical="center" wrapText="1"/>
    </xf>
    <xf numFmtId="0" fontId="67" fillId="0" borderId="5" xfId="15" applyFont="1" applyBorder="1" applyAlignment="1">
      <alignment horizontal="center" vertical="center" wrapText="1"/>
    </xf>
    <xf numFmtId="0" fontId="67" fillId="0" borderId="6" xfId="15" applyFont="1" applyBorder="1" applyAlignment="1">
      <alignment horizontal="center" vertical="center" wrapText="1"/>
    </xf>
    <xf numFmtId="0" fontId="67" fillId="0" borderId="16" xfId="15" applyFont="1" applyBorder="1" applyAlignment="1">
      <alignment horizontal="center" vertical="center" wrapText="1"/>
    </xf>
    <xf numFmtId="0" fontId="67" fillId="0" borderId="7" xfId="15" applyFont="1" applyBorder="1" applyAlignment="1">
      <alignment horizontal="center" vertical="center" wrapText="1"/>
    </xf>
    <xf numFmtId="0" fontId="67" fillId="0" borderId="9" xfId="15" applyFont="1" applyBorder="1" applyAlignment="1">
      <alignment horizontal="center" vertical="center" wrapText="1"/>
    </xf>
    <xf numFmtId="0" fontId="67" fillId="0" borderId="3" xfId="15" applyFont="1" applyBorder="1" applyAlignment="1">
      <alignment horizontal="center" vertical="center"/>
    </xf>
    <xf numFmtId="0" fontId="67" fillId="0" borderId="4" xfId="15" applyFont="1" applyBorder="1" applyAlignment="1">
      <alignment horizontal="center" vertical="center"/>
    </xf>
    <xf numFmtId="0" fontId="67" fillId="0" borderId="5" xfId="15" applyFont="1" applyBorder="1" applyAlignment="1">
      <alignment horizontal="center" vertical="center"/>
    </xf>
    <xf numFmtId="0" fontId="67" fillId="0" borderId="6" xfId="15" applyFont="1" applyBorder="1" applyAlignment="1">
      <alignment horizontal="center" vertical="center"/>
    </xf>
    <xf numFmtId="0" fontId="67" fillId="0" borderId="0" xfId="15" applyFont="1" applyAlignment="1">
      <alignment horizontal="center" vertical="center"/>
    </xf>
    <xf numFmtId="0" fontId="67" fillId="0" borderId="16" xfId="15" applyFont="1" applyBorder="1" applyAlignment="1">
      <alignment horizontal="center" vertical="center"/>
    </xf>
    <xf numFmtId="0" fontId="67" fillId="0" borderId="7" xfId="15" applyFont="1" applyBorder="1" applyAlignment="1">
      <alignment horizontal="center" vertical="center"/>
    </xf>
    <xf numFmtId="0" fontId="67" fillId="0" borderId="8" xfId="15" applyFont="1" applyBorder="1" applyAlignment="1">
      <alignment horizontal="center" vertical="center"/>
    </xf>
    <xf numFmtId="0" fontId="67" fillId="0" borderId="9" xfId="15" applyFont="1" applyBorder="1" applyAlignment="1">
      <alignment horizontal="center" vertical="center"/>
    </xf>
    <xf numFmtId="0" fontId="67" fillId="0" borderId="31" xfId="15" applyFont="1" applyBorder="1" applyAlignment="1">
      <alignment horizontal="center" vertical="center"/>
    </xf>
    <xf numFmtId="0" fontId="67" fillId="0" borderId="32" xfId="15" applyFont="1" applyBorder="1" applyAlignment="1">
      <alignment horizontal="center" vertical="center"/>
    </xf>
    <xf numFmtId="0" fontId="67" fillId="0" borderId="33" xfId="15" applyFont="1" applyBorder="1" applyAlignment="1">
      <alignment horizontal="center" vertical="center"/>
    </xf>
    <xf numFmtId="0" fontId="67" fillId="0" borderId="176" xfId="15" applyFont="1" applyBorder="1" applyAlignment="1">
      <alignment horizontal="center" vertical="center" wrapText="1"/>
    </xf>
    <xf numFmtId="0" fontId="67" fillId="0" borderId="170" xfId="15" applyFont="1" applyBorder="1" applyAlignment="1">
      <alignment horizontal="center" vertical="center" wrapText="1"/>
    </xf>
    <xf numFmtId="0" fontId="67" fillId="0" borderId="176" xfId="15" applyFont="1" applyBorder="1" applyAlignment="1">
      <alignment horizontal="center" vertical="center"/>
    </xf>
    <xf numFmtId="0" fontId="67" fillId="0" borderId="169" xfId="15" applyFont="1" applyBorder="1" applyAlignment="1">
      <alignment horizontal="center" vertical="center"/>
    </xf>
    <xf numFmtId="0" fontId="67" fillId="0" borderId="170" xfId="15" applyFont="1" applyBorder="1" applyAlignment="1">
      <alignment horizontal="center" vertical="center"/>
    </xf>
    <xf numFmtId="0" fontId="67" fillId="0" borderId="3" xfId="15" quotePrefix="1" applyFont="1" applyBorder="1" applyAlignment="1">
      <alignment horizontal="center" vertical="center"/>
    </xf>
    <xf numFmtId="0" fontId="67" fillId="0" borderId="5" xfId="15" quotePrefix="1" applyFont="1" applyBorder="1" applyAlignment="1">
      <alignment horizontal="center" vertical="center"/>
    </xf>
    <xf numFmtId="0" fontId="67" fillId="0" borderId="7" xfId="15" quotePrefix="1" applyFont="1" applyBorder="1" applyAlignment="1">
      <alignment horizontal="center" vertical="center"/>
    </xf>
    <xf numFmtId="0" fontId="67" fillId="0" borderId="9" xfId="15" quotePrefix="1" applyFont="1" applyBorder="1" applyAlignment="1">
      <alignment horizontal="center" vertical="center"/>
    </xf>
    <xf numFmtId="0" fontId="67" fillId="0" borderId="209" xfId="15" applyFont="1" applyBorder="1" applyAlignment="1">
      <alignment horizontal="center" vertical="center" shrinkToFit="1"/>
    </xf>
    <xf numFmtId="0" fontId="67" fillId="0" borderId="170" xfId="15" applyFont="1" applyBorder="1" applyAlignment="1">
      <alignment horizontal="center" vertical="center" shrinkToFit="1"/>
    </xf>
    <xf numFmtId="9" fontId="32" fillId="15" borderId="209" xfId="17" applyFont="1" applyFill="1" applyBorder="1" applyAlignment="1" applyProtection="1">
      <alignment vertical="center" shrinkToFit="1"/>
      <protection hidden="1"/>
    </xf>
    <xf numFmtId="0" fontId="32" fillId="15" borderId="169" xfId="15" applyFont="1" applyFill="1" applyBorder="1" applyAlignment="1" applyProtection="1">
      <alignment shrinkToFit="1"/>
      <protection hidden="1"/>
    </xf>
    <xf numFmtId="9" fontId="32" fillId="15" borderId="210" xfId="17" applyFont="1" applyFill="1" applyBorder="1" applyAlignment="1" applyProtection="1">
      <alignment horizontal="right" vertical="center" shrinkToFit="1"/>
      <protection hidden="1"/>
    </xf>
    <xf numFmtId="0" fontId="32" fillId="15" borderId="16" xfId="15" applyFont="1" applyFill="1" applyBorder="1" applyAlignment="1" applyProtection="1">
      <alignment horizontal="right" shrinkToFit="1"/>
      <protection hidden="1"/>
    </xf>
    <xf numFmtId="9" fontId="32" fillId="15" borderId="209" xfId="17" applyFont="1" applyFill="1" applyBorder="1" applyAlignment="1" applyProtection="1">
      <alignment horizontal="right" vertical="center" shrinkToFit="1"/>
      <protection hidden="1"/>
    </xf>
    <xf numFmtId="0" fontId="32" fillId="15" borderId="169" xfId="15" applyFont="1" applyFill="1" applyBorder="1" applyAlignment="1" applyProtection="1">
      <alignment horizontal="right" shrinkToFit="1"/>
      <protection hidden="1"/>
    </xf>
    <xf numFmtId="0" fontId="67" fillId="0" borderId="6" xfId="15" applyFont="1" applyBorder="1" applyAlignment="1" applyProtection="1">
      <alignment vertical="center" wrapText="1" shrinkToFit="1"/>
      <protection locked="0"/>
    </xf>
    <xf numFmtId="0" fontId="67" fillId="0" borderId="0" xfId="15" applyFont="1" applyAlignment="1" applyProtection="1">
      <alignment vertical="center" wrapText="1" shrinkToFit="1"/>
      <protection locked="0"/>
    </xf>
    <xf numFmtId="0" fontId="67" fillId="0" borderId="16" xfId="15" applyFont="1" applyBorder="1" applyAlignment="1" applyProtection="1">
      <alignment vertical="center" wrapText="1" shrinkToFit="1"/>
      <protection locked="0"/>
    </xf>
    <xf numFmtId="0" fontId="67" fillId="0" borderId="7" xfId="15" applyFont="1" applyBorder="1" applyAlignment="1" applyProtection="1">
      <alignment vertical="center" wrapText="1" shrinkToFit="1"/>
      <protection locked="0"/>
    </xf>
    <xf numFmtId="0" fontId="67" fillId="0" borderId="8" xfId="15" applyFont="1" applyBorder="1" applyAlignment="1" applyProtection="1">
      <alignment vertical="center" wrapText="1" shrinkToFit="1"/>
      <protection locked="0"/>
    </xf>
    <xf numFmtId="0" fontId="67" fillId="0" borderId="9" xfId="15" applyFont="1" applyBorder="1" applyAlignment="1" applyProtection="1">
      <alignment vertical="center" wrapText="1" shrinkToFit="1"/>
      <protection locked="0"/>
    </xf>
    <xf numFmtId="0" fontId="67" fillId="0" borderId="176" xfId="15" applyFont="1" applyBorder="1" applyAlignment="1" applyProtection="1">
      <alignment horizontal="center" vertical="center" shrinkToFit="1"/>
      <protection hidden="1"/>
    </xf>
    <xf numFmtId="0" fontId="67" fillId="0" borderId="169" xfId="15" applyFont="1" applyBorder="1" applyAlignment="1" applyProtection="1">
      <alignment horizontal="center" vertical="center" shrinkToFit="1"/>
      <protection hidden="1"/>
    </xf>
    <xf numFmtId="0" fontId="67" fillId="0" borderId="170" xfId="15" applyFont="1" applyBorder="1" applyAlignment="1" applyProtection="1">
      <alignment horizontal="center" vertical="center" shrinkToFit="1"/>
      <protection hidden="1"/>
    </xf>
    <xf numFmtId="0" fontId="67" fillId="0" borderId="176" xfId="15" applyFont="1" applyBorder="1" applyAlignment="1">
      <alignment horizontal="center" vertical="center" shrinkToFit="1"/>
    </xf>
    <xf numFmtId="0" fontId="67" fillId="0" borderId="207" xfId="15" applyFont="1" applyBorder="1" applyAlignment="1">
      <alignment horizontal="center" vertical="center" shrinkToFit="1"/>
    </xf>
    <xf numFmtId="9" fontId="45" fillId="0" borderId="169" xfId="17" applyFont="1" applyFill="1" applyBorder="1" applyAlignment="1" applyProtection="1">
      <alignment vertical="center" shrinkToFit="1"/>
      <protection hidden="1"/>
    </xf>
    <xf numFmtId="0" fontId="45" fillId="0" borderId="169" xfId="15" applyFont="1" applyBorder="1" applyAlignment="1" applyProtection="1">
      <alignment shrinkToFit="1"/>
      <protection hidden="1"/>
    </xf>
    <xf numFmtId="9" fontId="45" fillId="0" borderId="16" xfId="17" applyFont="1" applyFill="1" applyBorder="1" applyAlignment="1" applyProtection="1">
      <alignment horizontal="right" vertical="center" shrinkToFit="1"/>
      <protection hidden="1"/>
    </xf>
    <xf numFmtId="0" fontId="45" fillId="0" borderId="208" xfId="15" applyFont="1" applyBorder="1" applyAlignment="1" applyProtection="1">
      <alignment horizontal="right" shrinkToFit="1"/>
      <protection hidden="1"/>
    </xf>
    <xf numFmtId="9" fontId="45" fillId="0" borderId="169" xfId="17" applyFont="1" applyFill="1" applyBorder="1" applyAlignment="1" applyProtection="1">
      <alignment horizontal="right" vertical="center" shrinkToFit="1"/>
      <protection hidden="1"/>
    </xf>
    <xf numFmtId="0" fontId="45" fillId="0" borderId="207" xfId="15" applyFont="1" applyBorder="1" applyAlignment="1" applyProtection="1">
      <alignment horizontal="right" shrinkToFit="1"/>
      <protection hidden="1"/>
    </xf>
    <xf numFmtId="49" fontId="18" fillId="0" borderId="138" xfId="15" applyNumberFormat="1" applyFont="1" applyBorder="1" applyAlignment="1" applyProtection="1">
      <alignment vertical="center"/>
      <protection locked="0"/>
    </xf>
    <xf numFmtId="49" fontId="18" fillId="0" borderId="139" xfId="15" applyNumberFormat="1" applyFont="1" applyBorder="1" applyAlignment="1" applyProtection="1">
      <alignment vertical="center"/>
      <protection locked="0"/>
    </xf>
    <xf numFmtId="0" fontId="18" fillId="0" borderId="6" xfId="15" applyFont="1" applyBorder="1" applyAlignment="1" applyProtection="1">
      <alignment horizontal="center" vertical="center"/>
      <protection locked="0"/>
    </xf>
    <xf numFmtId="0" fontId="18" fillId="0" borderId="7" xfId="15" applyFont="1" applyBorder="1" applyAlignment="1" applyProtection="1">
      <alignment horizontal="center" vertical="center"/>
      <protection locked="0"/>
    </xf>
    <xf numFmtId="0" fontId="18" fillId="0" borderId="169" xfId="15" applyFont="1" applyBorder="1" applyAlignment="1" applyProtection="1">
      <alignment horizontal="center" vertical="center"/>
      <protection locked="0"/>
    </xf>
    <xf numFmtId="0" fontId="18" fillId="0" borderId="170" xfId="15" applyFont="1" applyBorder="1" applyAlignment="1" applyProtection="1">
      <alignment vertical="center"/>
      <protection locked="0"/>
    </xf>
    <xf numFmtId="0" fontId="18" fillId="0" borderId="2" xfId="15" applyFont="1" applyBorder="1" applyAlignment="1" applyProtection="1">
      <alignment horizontal="center" vertical="center"/>
      <protection locked="0"/>
    </xf>
    <xf numFmtId="0" fontId="18" fillId="0" borderId="16" xfId="15" applyFont="1" applyBorder="1" applyAlignment="1" applyProtection="1">
      <alignment horizontal="center" vertical="center"/>
      <protection locked="0"/>
    </xf>
    <xf numFmtId="0" fontId="18" fillId="0" borderId="9" xfId="15" applyFont="1" applyBorder="1" applyAlignment="1" applyProtection="1">
      <alignment horizontal="center" vertical="center"/>
      <protection locked="0"/>
    </xf>
    <xf numFmtId="49" fontId="18" fillId="0" borderId="28" xfId="15" applyNumberFormat="1" applyFont="1" applyBorder="1" applyAlignment="1" applyProtection="1">
      <alignment vertical="center"/>
      <protection locked="0"/>
    </xf>
    <xf numFmtId="49" fontId="18" fillId="0" borderId="149" xfId="15" applyNumberFormat="1" applyFont="1" applyBorder="1" applyAlignment="1" applyProtection="1">
      <alignment vertical="center"/>
      <protection locked="0"/>
    </xf>
    <xf numFmtId="49" fontId="18" fillId="0" borderId="29" xfId="15" applyNumberFormat="1" applyFont="1" applyBorder="1" applyAlignment="1" applyProtection="1">
      <alignment vertical="center"/>
      <protection locked="0"/>
    </xf>
    <xf numFmtId="49" fontId="18" fillId="0" borderId="157" xfId="15" applyNumberFormat="1" applyFont="1" applyBorder="1" applyAlignment="1" applyProtection="1">
      <alignment vertical="center"/>
      <protection locked="0"/>
    </xf>
    <xf numFmtId="49" fontId="20" fillId="0" borderId="176" xfId="10" applyNumberFormat="1" applyFont="1" applyBorder="1" applyAlignment="1">
      <alignment horizontal="center" vertical="top" textRotation="255"/>
    </xf>
    <xf numFmtId="49" fontId="20" fillId="0" borderId="169" xfId="10" applyNumberFormat="1" applyFont="1" applyBorder="1" applyAlignment="1">
      <alignment horizontal="center" vertical="top" textRotation="255"/>
    </xf>
    <xf numFmtId="49" fontId="20" fillId="0" borderId="170" xfId="10" applyNumberFormat="1" applyFont="1" applyBorder="1" applyAlignment="1">
      <alignment horizontal="center" vertical="top" textRotation="255"/>
    </xf>
    <xf numFmtId="49" fontId="18" fillId="3" borderId="4" xfId="10" applyNumberFormat="1" applyFont="1" applyFill="1" applyBorder="1" applyAlignment="1" applyProtection="1">
      <alignment vertical="center" shrinkToFit="1"/>
      <protection locked="0"/>
    </xf>
    <xf numFmtId="49" fontId="18" fillId="3" borderId="5" xfId="10" applyNumberFormat="1" applyFont="1" applyFill="1" applyBorder="1" applyAlignment="1" applyProtection="1">
      <alignment vertical="center" shrinkToFit="1"/>
      <protection locked="0"/>
    </xf>
    <xf numFmtId="49" fontId="18" fillId="3" borderId="8" xfId="10" applyNumberFormat="1" applyFont="1" applyFill="1" applyBorder="1" applyAlignment="1" applyProtection="1">
      <alignment vertical="center" shrinkToFit="1"/>
      <protection locked="0"/>
    </xf>
    <xf numFmtId="49" fontId="18" fillId="3" borderId="9" xfId="10" applyNumberFormat="1" applyFont="1" applyFill="1" applyBorder="1" applyAlignment="1" applyProtection="1">
      <alignment vertical="center" shrinkToFit="1"/>
      <protection locked="0"/>
    </xf>
    <xf numFmtId="0" fontId="68" fillId="0" borderId="89" xfId="5" applyFont="1" applyBorder="1" applyAlignment="1">
      <alignment horizontal="center" vertical="center"/>
    </xf>
    <xf numFmtId="0" fontId="56" fillId="0" borderId="25" xfId="5" applyFont="1" applyBorder="1" applyAlignment="1">
      <alignment horizontal="center" vertical="center"/>
    </xf>
    <xf numFmtId="0" fontId="56" fillId="0" borderId="110" xfId="5" applyFont="1" applyBorder="1" applyAlignment="1">
      <alignment horizontal="center" vertical="center"/>
    </xf>
    <xf numFmtId="0" fontId="18" fillId="0" borderId="27" xfId="5" applyFont="1" applyBorder="1" applyAlignment="1">
      <alignment horizontal="center" vertical="top" textRotation="255"/>
    </xf>
    <xf numFmtId="0" fontId="18" fillId="0" borderId="14" xfId="5" applyFont="1" applyBorder="1" applyAlignment="1">
      <alignment horizontal="center" vertical="top" textRotation="255"/>
    </xf>
    <xf numFmtId="56" fontId="18" fillId="0" borderId="6" xfId="5" applyNumberFormat="1" applyFont="1" applyBorder="1" applyAlignment="1">
      <alignment horizontal="distributed" vertical="center"/>
    </xf>
    <xf numFmtId="0" fontId="18" fillId="0" borderId="24" xfId="5" applyFont="1" applyBorder="1" applyAlignment="1">
      <alignment horizontal="center" vertical="center"/>
    </xf>
    <xf numFmtId="0" fontId="18" fillId="0" borderId="26" xfId="5" applyFont="1" applyBorder="1" applyAlignment="1">
      <alignment horizontal="center" vertical="center"/>
    </xf>
    <xf numFmtId="0" fontId="18" fillId="0" borderId="89" xfId="5" applyFont="1" applyBorder="1" applyAlignment="1">
      <alignment horizontal="center" vertical="center" wrapText="1"/>
    </xf>
    <xf numFmtId="0" fontId="35" fillId="0" borderId="25" xfId="5" applyFont="1" applyBorder="1" applyAlignment="1">
      <alignment horizontal="center" vertical="center" wrapText="1"/>
    </xf>
    <xf numFmtId="0" fontId="35" fillId="0" borderId="26" xfId="5" applyFont="1" applyBorder="1" applyAlignment="1">
      <alignment horizontal="center" vertical="center" wrapText="1"/>
    </xf>
    <xf numFmtId="0" fontId="18" fillId="0" borderId="215" xfId="5" applyFont="1" applyBorder="1" applyAlignment="1">
      <alignment horizontal="center" vertical="center"/>
    </xf>
    <xf numFmtId="0" fontId="68" fillId="3" borderId="196" xfId="5" applyFont="1" applyFill="1" applyBorder="1" applyAlignment="1" applyProtection="1">
      <alignment horizontal="center" vertical="center" shrinkToFit="1"/>
      <protection locked="0"/>
    </xf>
    <xf numFmtId="0" fontId="68" fillId="3" borderId="32" xfId="5" applyFont="1" applyFill="1" applyBorder="1" applyAlignment="1" applyProtection="1">
      <alignment horizontal="center" vertical="center" shrinkToFit="1"/>
      <protection locked="0"/>
    </xf>
    <xf numFmtId="0" fontId="68" fillId="3" borderId="33" xfId="5" applyFont="1" applyFill="1" applyBorder="1" applyAlignment="1" applyProtection="1">
      <alignment horizontal="center" vertical="center" shrinkToFit="1"/>
      <protection locked="0"/>
    </xf>
    <xf numFmtId="0" fontId="68" fillId="3" borderId="216" xfId="5" applyFont="1" applyFill="1" applyBorder="1" applyAlignment="1" applyProtection="1">
      <alignment horizontal="center" vertical="center" shrinkToFit="1"/>
      <protection locked="0"/>
    </xf>
    <xf numFmtId="0" fontId="68" fillId="3" borderId="106" xfId="5" applyFont="1" applyFill="1" applyBorder="1" applyAlignment="1" applyProtection="1">
      <alignment horizontal="center" vertical="center" shrinkToFit="1"/>
      <protection locked="0"/>
    </xf>
    <xf numFmtId="0" fontId="68" fillId="3" borderId="114" xfId="5" applyFont="1" applyFill="1" applyBorder="1" applyAlignment="1" applyProtection="1">
      <alignment horizontal="center" vertical="center" shrinkToFit="1"/>
      <protection locked="0"/>
    </xf>
    <xf numFmtId="0" fontId="18" fillId="0" borderId="22" xfId="5" applyFont="1" applyBorder="1" applyAlignment="1">
      <alignment horizontal="center" vertical="center"/>
    </xf>
    <xf numFmtId="0" fontId="18" fillId="2" borderId="21" xfId="5" applyFont="1" applyFill="1" applyBorder="1" applyAlignment="1" applyProtection="1">
      <alignment horizontal="center" vertical="center" shrinkToFit="1"/>
      <protection locked="0"/>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0" borderId="105" xfId="5" applyFont="1" applyBorder="1" applyAlignment="1">
      <alignment horizontal="distributed" vertical="center" wrapText="1"/>
    </xf>
    <xf numFmtId="0" fontId="18" fillId="0" borderId="106" xfId="5" applyFont="1" applyBorder="1" applyAlignment="1">
      <alignment horizontal="distributed" vertical="center" wrapText="1"/>
    </xf>
    <xf numFmtId="0" fontId="138" fillId="0" borderId="21" xfId="19" applyFont="1" applyBorder="1" applyAlignment="1">
      <alignment horizontal="center" vertical="center"/>
    </xf>
    <xf numFmtId="0" fontId="30" fillId="2" borderId="0" xfId="11" applyFont="1" applyFill="1" applyAlignment="1" applyProtection="1">
      <alignment horizontal="distributed" vertical="center" shrinkToFit="1"/>
      <protection locked="0"/>
    </xf>
    <xf numFmtId="0" fontId="30" fillId="2" borderId="4" xfId="11" applyFont="1" applyFill="1" applyBorder="1" applyAlignment="1" applyProtection="1">
      <alignment horizontal="distributed" vertical="center" shrinkToFit="1"/>
      <protection locked="0"/>
    </xf>
    <xf numFmtId="0" fontId="18" fillId="0" borderId="3" xfId="11" applyFont="1" applyBorder="1" applyAlignment="1">
      <alignment horizontal="distributed" vertical="center"/>
    </xf>
    <xf numFmtId="0" fontId="18" fillId="0" borderId="4" xfId="11" applyFont="1" applyBorder="1" applyAlignment="1">
      <alignment horizontal="distributed" vertical="center"/>
    </xf>
    <xf numFmtId="0" fontId="18" fillId="0" borderId="151" xfId="11" applyFont="1" applyBorder="1" applyAlignment="1">
      <alignment horizontal="distributed" vertical="center"/>
    </xf>
    <xf numFmtId="0" fontId="18" fillId="0" borderId="7" xfId="11" applyFont="1" applyBorder="1" applyAlignment="1">
      <alignment horizontal="distributed" vertical="center"/>
    </xf>
    <xf numFmtId="0" fontId="18" fillId="0" borderId="8" xfId="11" applyFont="1" applyBorder="1" applyAlignment="1">
      <alignment horizontal="distributed" vertical="center"/>
    </xf>
    <xf numFmtId="0" fontId="18" fillId="0" borderId="156" xfId="11" applyFont="1" applyBorder="1" applyAlignment="1">
      <alignment horizontal="distributed" vertical="center"/>
    </xf>
    <xf numFmtId="0" fontId="18" fillId="0" borderId="152" xfId="11" applyFont="1" applyBorder="1" applyAlignment="1">
      <alignment horizontal="center" vertical="center"/>
    </xf>
    <xf numFmtId="0" fontId="18" fillId="0" borderId="10" xfId="11" applyFont="1" applyBorder="1" applyAlignment="1">
      <alignment horizontal="center" vertical="center"/>
    </xf>
    <xf numFmtId="0" fontId="20" fillId="3" borderId="10" xfId="11" applyFont="1" applyFill="1" applyBorder="1" applyAlignment="1" applyProtection="1">
      <alignment vertical="center" shrinkToFit="1"/>
      <protection locked="0"/>
    </xf>
    <xf numFmtId="0" fontId="31" fillId="8" borderId="154" xfId="14" applyFont="1" applyFill="1" applyBorder="1" applyAlignment="1">
      <alignment horizontal="left" vertical="center" shrinkToFit="1"/>
    </xf>
    <xf numFmtId="0" fontId="31" fillId="8" borderId="34" xfId="14" applyFont="1" applyFill="1" applyBorder="1" applyAlignment="1">
      <alignment horizontal="left" vertical="center" shrinkToFit="1"/>
    </xf>
    <xf numFmtId="0" fontId="31" fillId="8" borderId="155" xfId="14" applyFont="1" applyFill="1" applyBorder="1" applyAlignment="1">
      <alignment horizontal="left" vertical="center" shrinkToFit="1"/>
    </xf>
    <xf numFmtId="0" fontId="18" fillId="0" borderId="8" xfId="11" applyFont="1" applyBorder="1" applyAlignment="1">
      <alignment horizontal="center" vertical="center"/>
    </xf>
    <xf numFmtId="0" fontId="20" fillId="3" borderId="30" xfId="11" applyFont="1" applyFill="1" applyBorder="1" applyAlignment="1" applyProtection="1">
      <alignment vertical="center" shrinkToFit="1"/>
      <protection locked="0"/>
    </xf>
    <xf numFmtId="0" fontId="20" fillId="3" borderId="161" xfId="11" applyFont="1" applyFill="1" applyBorder="1" applyAlignment="1" applyProtection="1">
      <alignment vertical="center" shrinkToFit="1"/>
      <protection locked="0"/>
    </xf>
    <xf numFmtId="0" fontId="20" fillId="3" borderId="8" xfId="11" applyFont="1" applyFill="1" applyBorder="1" applyAlignment="1" applyProtection="1">
      <alignment vertical="center" shrinkToFit="1"/>
      <protection locked="0"/>
    </xf>
    <xf numFmtId="0" fontId="20" fillId="3" borderId="9" xfId="11" applyFont="1" applyFill="1" applyBorder="1" applyAlignment="1" applyProtection="1">
      <alignment vertical="center" shrinkToFit="1"/>
      <protection locked="0"/>
    </xf>
    <xf numFmtId="0" fontId="18" fillId="0" borderId="138" xfId="11" applyFont="1" applyBorder="1" applyAlignment="1">
      <alignment horizontal="distributed" vertical="center"/>
    </xf>
    <xf numFmtId="0" fontId="18" fillId="0" borderId="1" xfId="11" applyFont="1" applyBorder="1" applyAlignment="1">
      <alignment horizontal="distributed" vertical="center"/>
    </xf>
    <xf numFmtId="176" fontId="20" fillId="3" borderId="1" xfId="11" applyNumberFormat="1" applyFont="1" applyFill="1" applyBorder="1" applyAlignment="1" applyProtection="1">
      <alignment vertical="center" shrinkToFit="1"/>
      <protection locked="0"/>
    </xf>
    <xf numFmtId="176" fontId="20" fillId="3" borderId="139" xfId="11" applyNumberFormat="1" applyFont="1" applyFill="1" applyBorder="1" applyAlignment="1" applyProtection="1">
      <alignment vertical="center" shrinkToFit="1"/>
      <protection locked="0"/>
    </xf>
    <xf numFmtId="179" fontId="20" fillId="3" borderId="1" xfId="11" applyNumberFormat="1" applyFont="1" applyFill="1" applyBorder="1" applyAlignment="1" applyProtection="1">
      <alignment vertical="center" shrinkToFit="1"/>
      <protection locked="0"/>
    </xf>
    <xf numFmtId="0" fontId="18" fillId="0" borderId="3" xfId="11" applyFont="1" applyBorder="1" applyAlignment="1">
      <alignment horizontal="distributed" vertical="center" shrinkToFit="1"/>
    </xf>
    <xf numFmtId="0" fontId="18" fillId="0" borderId="4" xfId="11" applyFont="1" applyBorder="1" applyAlignment="1">
      <alignment horizontal="distributed" vertical="center" shrinkToFit="1"/>
    </xf>
    <xf numFmtId="0" fontId="18" fillId="0" borderId="151" xfId="11" applyFont="1" applyBorder="1" applyAlignment="1">
      <alignment horizontal="distributed" vertical="center" shrinkToFit="1"/>
    </xf>
    <xf numFmtId="0" fontId="18" fillId="0" borderId="7" xfId="11" applyFont="1" applyBorder="1" applyAlignment="1">
      <alignment horizontal="distributed" vertical="center" shrinkToFit="1"/>
    </xf>
    <xf numFmtId="0" fontId="18" fillId="0" borderId="8" xfId="11" applyFont="1" applyBorder="1" applyAlignment="1">
      <alignment horizontal="distributed" vertical="center" shrinkToFit="1"/>
    </xf>
    <xf numFmtId="0" fontId="18" fillId="0" borderId="156" xfId="11" applyFont="1" applyBorder="1" applyAlignment="1">
      <alignment horizontal="distributed" vertical="center" shrinkToFit="1"/>
    </xf>
    <xf numFmtId="0" fontId="20" fillId="2" borderId="1" xfId="11" applyFont="1" applyFill="1" applyBorder="1" applyAlignment="1" applyProtection="1">
      <alignment vertical="center" shrinkToFit="1"/>
      <protection locked="0"/>
    </xf>
    <xf numFmtId="0" fontId="20" fillId="2" borderId="139" xfId="11" applyFont="1" applyFill="1" applyBorder="1" applyAlignment="1" applyProtection="1">
      <alignment vertical="center" shrinkToFit="1"/>
      <protection locked="0"/>
    </xf>
    <xf numFmtId="0" fontId="18" fillId="0" borderId="160" xfId="11" applyFont="1" applyBorder="1" applyAlignment="1">
      <alignment horizontal="center" vertical="center"/>
    </xf>
    <xf numFmtId="0" fontId="18" fillId="0" borderId="31" xfId="11" applyFont="1" applyBorder="1" applyAlignment="1">
      <alignment horizontal="distributed" vertical="center"/>
    </xf>
    <xf numFmtId="0" fontId="18" fillId="0" borderId="32" xfId="11" applyFont="1" applyBorder="1" applyAlignment="1">
      <alignment horizontal="distributed" vertical="center"/>
    </xf>
    <xf numFmtId="0" fontId="60" fillId="3" borderId="32" xfId="11" applyFont="1" applyFill="1" applyBorder="1" applyAlignment="1" applyProtection="1">
      <alignment vertical="center" shrinkToFit="1"/>
      <protection locked="0"/>
    </xf>
    <xf numFmtId="0" fontId="60" fillId="3" borderId="33" xfId="11" applyFont="1" applyFill="1" applyBorder="1" applyAlignment="1" applyProtection="1">
      <alignment vertical="center" shrinkToFit="1"/>
      <protection locked="0"/>
    </xf>
    <xf numFmtId="0" fontId="20" fillId="3" borderId="32" xfId="11" applyFont="1" applyFill="1" applyBorder="1" applyAlignment="1" applyProtection="1">
      <alignment horizontal="left" vertical="center" shrinkToFit="1"/>
      <protection locked="0"/>
    </xf>
    <xf numFmtId="0" fontId="20" fillId="3" borderId="33" xfId="11" applyFont="1" applyFill="1" applyBorder="1" applyAlignment="1" applyProtection="1">
      <alignment horizontal="left" vertical="center" shrinkToFit="1"/>
      <protection locked="0"/>
    </xf>
    <xf numFmtId="0" fontId="18" fillId="0" borderId="152" xfId="11" applyFont="1" applyBorder="1" applyAlignment="1">
      <alignment horizontal="center" vertical="center" shrinkToFit="1"/>
    </xf>
    <xf numFmtId="0" fontId="18" fillId="0" borderId="10" xfId="11" applyFont="1" applyBorder="1" applyAlignment="1">
      <alignment horizontal="center" vertical="center" shrinkToFit="1"/>
    </xf>
    <xf numFmtId="0" fontId="20" fillId="3" borderId="149" xfId="11" applyFont="1" applyFill="1" applyBorder="1" applyAlignment="1" applyProtection="1">
      <alignment vertical="center" shrinkToFit="1"/>
      <protection locked="0"/>
    </xf>
    <xf numFmtId="0" fontId="18" fillId="0" borderId="28" xfId="11" applyFont="1" applyBorder="1" applyAlignment="1">
      <alignment horizontal="distributed" vertical="center"/>
    </xf>
    <xf numFmtId="0" fontId="18" fillId="0" borderId="10" xfId="11" applyFont="1" applyBorder="1" applyAlignment="1">
      <alignment horizontal="distributed" vertical="center"/>
    </xf>
    <xf numFmtId="176" fontId="20" fillId="3" borderId="10" xfId="11" applyNumberFormat="1" applyFont="1" applyFill="1" applyBorder="1" applyAlignment="1" applyProtection="1">
      <alignment vertical="center" shrinkToFit="1"/>
      <protection locked="0"/>
    </xf>
    <xf numFmtId="176" fontId="20" fillId="3" borderId="149" xfId="11" applyNumberFormat="1" applyFont="1" applyFill="1" applyBorder="1" applyAlignment="1" applyProtection="1">
      <alignment vertical="center" shrinkToFit="1"/>
      <protection locked="0"/>
    </xf>
    <xf numFmtId="179" fontId="20" fillId="3" borderId="10" xfId="11" applyNumberFormat="1" applyFont="1" applyFill="1" applyBorder="1" applyAlignment="1" applyProtection="1">
      <alignment vertical="center" shrinkToFit="1"/>
      <protection locked="0"/>
    </xf>
    <xf numFmtId="0" fontId="61" fillId="0" borderId="3" xfId="11" applyFont="1" applyBorder="1" applyAlignment="1">
      <alignment horizontal="distributed" vertical="center" shrinkToFit="1"/>
    </xf>
    <xf numFmtId="0" fontId="61" fillId="0" borderId="4" xfId="11" applyFont="1" applyBorder="1" applyAlignment="1">
      <alignment horizontal="distributed" vertical="center" shrinkToFit="1"/>
    </xf>
    <xf numFmtId="0" fontId="90" fillId="0" borderId="4" xfId="11" applyFont="1" applyBorder="1" applyAlignment="1">
      <alignment horizontal="distributed" vertical="center" shrinkToFit="1"/>
    </xf>
    <xf numFmtId="49" fontId="90" fillId="0" borderId="4" xfId="11" quotePrefix="1" applyNumberFormat="1" applyFont="1" applyBorder="1" applyAlignment="1">
      <alignment horizontal="distributed" vertical="center" shrinkToFit="1"/>
    </xf>
    <xf numFmtId="0" fontId="91" fillId="0" borderId="4" xfId="11" applyFont="1" applyBorder="1" applyAlignment="1">
      <alignment vertical="center"/>
    </xf>
    <xf numFmtId="0" fontId="20" fillId="3" borderId="153" xfId="11" applyFont="1" applyFill="1" applyBorder="1" applyAlignment="1" applyProtection="1">
      <alignment vertical="center" shrinkToFit="1"/>
      <protection locked="0"/>
    </xf>
    <xf numFmtId="0" fontId="20" fillId="3" borderId="162" xfId="11" applyFont="1" applyFill="1" applyBorder="1" applyAlignment="1" applyProtection="1">
      <alignment vertical="center" shrinkToFit="1"/>
      <protection locked="0"/>
    </xf>
    <xf numFmtId="0" fontId="20" fillId="3" borderId="157" xfId="11" applyFont="1" applyFill="1" applyBorder="1" applyAlignment="1" applyProtection="1">
      <alignment vertical="center" shrinkToFit="1"/>
      <protection locked="0"/>
    </xf>
    <xf numFmtId="184" fontId="20" fillId="0" borderId="0" xfId="11" applyNumberFormat="1" applyFont="1" applyAlignment="1">
      <alignment horizontal="center" vertical="center"/>
    </xf>
    <xf numFmtId="0" fontId="20" fillId="0" borderId="0" xfId="11" applyFont="1" applyAlignment="1">
      <alignment horizontal="center" vertical="distributed"/>
    </xf>
    <xf numFmtId="5" fontId="20" fillId="0" borderId="0" xfId="11" applyNumberFormat="1" applyFont="1" applyAlignment="1">
      <alignment horizontal="left" vertical="center"/>
    </xf>
    <xf numFmtId="5" fontId="20" fillId="0" borderId="16" xfId="11" applyNumberFormat="1" applyFont="1" applyBorder="1" applyAlignment="1">
      <alignment horizontal="left" vertical="center"/>
    </xf>
    <xf numFmtId="185" fontId="20" fillId="3" borderId="1" xfId="6" applyNumberFormat="1" applyFont="1" applyFill="1" applyBorder="1" applyAlignment="1" applyProtection="1">
      <alignment vertical="center" shrinkToFit="1"/>
      <protection locked="0"/>
    </xf>
    <xf numFmtId="0" fontId="86" fillId="0" borderId="6" xfId="11" applyFont="1" applyBorder="1" applyAlignment="1">
      <alignment horizontal="distributed" vertical="center" shrinkToFit="1"/>
    </xf>
    <xf numFmtId="0" fontId="86" fillId="0" borderId="0" xfId="11" applyFont="1" applyAlignment="1">
      <alignment horizontal="distributed" vertical="center" shrinkToFit="1"/>
    </xf>
    <xf numFmtId="176" fontId="90" fillId="0" borderId="0" xfId="11" applyNumberFormat="1" applyFont="1" applyAlignment="1">
      <alignment horizontal="left" vertical="center" shrinkToFit="1"/>
    </xf>
    <xf numFmtId="176" fontId="90" fillId="0" borderId="16" xfId="11" applyNumberFormat="1" applyFont="1" applyBorder="1" applyAlignment="1">
      <alignment horizontal="left" vertical="center" shrinkToFit="1"/>
    </xf>
    <xf numFmtId="0" fontId="29" fillId="0" borderId="0" xfId="14" applyFont="1" applyFill="1" applyAlignment="1">
      <alignment horizontal="right" vertical="center"/>
    </xf>
    <xf numFmtId="0" fontId="18" fillId="0" borderId="31" xfId="11" applyFont="1" applyBorder="1" applyAlignment="1">
      <alignment horizontal="distributed" vertical="center" shrinkToFit="1"/>
    </xf>
    <xf numFmtId="0" fontId="18" fillId="0" borderId="32" xfId="11" applyFont="1" applyBorder="1" applyAlignment="1">
      <alignment horizontal="distributed" vertical="center" shrinkToFit="1"/>
    </xf>
    <xf numFmtId="176" fontId="20" fillId="3" borderId="32" xfId="11" applyNumberFormat="1" applyFont="1" applyFill="1" applyBorder="1" applyAlignment="1" applyProtection="1">
      <alignment horizontal="center" vertical="center" shrinkToFit="1"/>
      <protection locked="0"/>
    </xf>
    <xf numFmtId="176" fontId="20" fillId="3" borderId="33" xfId="11" applyNumberFormat="1" applyFont="1" applyFill="1" applyBorder="1" applyAlignment="1" applyProtection="1">
      <alignment horizontal="center" vertical="center" shrinkToFit="1"/>
      <protection locked="0"/>
    </xf>
    <xf numFmtId="0" fontId="18" fillId="0" borderId="4" xfId="11" applyFont="1" applyBorder="1" applyAlignment="1">
      <alignment horizontal="center" vertical="center"/>
    </xf>
    <xf numFmtId="0" fontId="20" fillId="0" borderId="6" xfId="11" applyFont="1" applyBorder="1" applyAlignment="1">
      <alignment horizontal="distributed" vertical="center"/>
    </xf>
    <xf numFmtId="0" fontId="20" fillId="0" borderId="0" xfId="11" applyFont="1" applyAlignment="1">
      <alignment horizontal="distributed" vertical="center"/>
    </xf>
    <xf numFmtId="49" fontId="90" fillId="0" borderId="5" xfId="11" quotePrefix="1" applyNumberFormat="1" applyFont="1" applyBorder="1" applyAlignment="1">
      <alignment horizontal="distributed" vertical="center" shrinkToFit="1"/>
    </xf>
    <xf numFmtId="176" fontId="20" fillId="3" borderId="0" xfId="11" applyNumberFormat="1" applyFont="1" applyFill="1" applyAlignment="1" applyProtection="1">
      <alignment horizontal="center" vertical="center" shrinkToFit="1"/>
      <protection locked="0"/>
    </xf>
    <xf numFmtId="176" fontId="20" fillId="3" borderId="2" xfId="11" applyNumberFormat="1" applyFont="1" applyFill="1" applyBorder="1" applyAlignment="1" applyProtection="1">
      <alignment horizontal="center" vertical="center" shrinkToFit="1"/>
      <protection locked="0"/>
    </xf>
    <xf numFmtId="176" fontId="20" fillId="3" borderId="119" xfId="11" applyNumberFormat="1" applyFont="1" applyFill="1" applyBorder="1" applyAlignment="1" applyProtection="1">
      <alignment horizontal="center" vertical="center" shrinkToFit="1"/>
      <protection locked="0"/>
    </xf>
    <xf numFmtId="0" fontId="20" fillId="0" borderId="6" xfId="11" applyFont="1" applyBorder="1" applyAlignment="1">
      <alignment horizontal="center" vertical="center" shrinkToFit="1"/>
    </xf>
    <xf numFmtId="0" fontId="20" fillId="0" borderId="0" xfId="11" applyFont="1" applyAlignment="1">
      <alignment horizontal="center" vertical="center" shrinkToFit="1"/>
    </xf>
    <xf numFmtId="0" fontId="18" fillId="0" borderId="120" xfId="11" applyFont="1" applyBorder="1" applyAlignment="1">
      <alignment horizontal="distributed" vertical="center"/>
    </xf>
    <xf numFmtId="0" fontId="18" fillId="0" borderId="121" xfId="11" applyFont="1" applyBorder="1" applyAlignment="1">
      <alignment horizontal="distributed" vertical="center"/>
    </xf>
    <xf numFmtId="177" fontId="20" fillId="3" borderId="121" xfId="11" applyNumberFormat="1" applyFont="1" applyFill="1" applyBorder="1" applyAlignment="1" applyProtection="1">
      <alignment horizontal="center" vertical="center" shrinkToFit="1"/>
      <protection locked="0"/>
    </xf>
    <xf numFmtId="0" fontId="18" fillId="0" borderId="30" xfId="11" applyFont="1" applyBorder="1" applyAlignment="1">
      <alignment horizontal="center" vertical="center" shrinkToFit="1"/>
    </xf>
    <xf numFmtId="177" fontId="20" fillId="3" borderId="30" xfId="11" applyNumberFormat="1" applyFont="1" applyFill="1" applyBorder="1" applyAlignment="1" applyProtection="1">
      <alignment horizontal="center" vertical="center" shrinkToFit="1"/>
      <protection locked="0"/>
    </xf>
    <xf numFmtId="177" fontId="20" fillId="3" borderId="8" xfId="11" applyNumberFormat="1" applyFont="1" applyFill="1" applyBorder="1" applyAlignment="1" applyProtection="1">
      <alignment horizontal="center" vertical="center" shrinkToFit="1"/>
      <protection locked="0"/>
    </xf>
    <xf numFmtId="176" fontId="20" fillId="0" borderId="0" xfId="11" applyNumberFormat="1" applyFont="1" applyAlignment="1">
      <alignment horizontal="left" vertical="center"/>
    </xf>
    <xf numFmtId="0" fontId="31" fillId="8" borderId="154" xfId="14" applyFont="1" applyFill="1" applyBorder="1" applyAlignment="1">
      <alignment horizontal="distributed" vertical="center" shrinkToFit="1"/>
    </xf>
    <xf numFmtId="0" fontId="31" fillId="8" borderId="34" xfId="14" applyFont="1" applyFill="1" applyBorder="1" applyAlignment="1">
      <alignment horizontal="distributed" vertical="center" shrinkToFit="1"/>
    </xf>
    <xf numFmtId="0" fontId="31" fillId="8" borderId="36" xfId="14" applyFont="1" applyFill="1" applyBorder="1" applyAlignment="1">
      <alignment horizontal="distributed" vertical="center" shrinkToFit="1"/>
    </xf>
    <xf numFmtId="0" fontId="20" fillId="14" borderId="31" xfId="14" applyFont="1" applyFill="1" applyBorder="1" applyAlignment="1" applyProtection="1">
      <alignment horizontal="center" vertical="center" shrinkToFit="1"/>
      <protection locked="0"/>
    </xf>
    <xf numFmtId="0" fontId="20" fillId="14" borderId="32" xfId="14" applyFont="1" applyFill="1" applyBorder="1" applyAlignment="1" applyProtection="1">
      <alignment horizontal="center" vertical="center" shrinkToFit="1"/>
      <protection locked="0"/>
    </xf>
    <xf numFmtId="0" fontId="20" fillId="14" borderId="33" xfId="14" applyFont="1" applyFill="1" applyBorder="1" applyAlignment="1" applyProtection="1">
      <alignment horizontal="center" vertical="center" shrinkToFit="1"/>
      <protection locked="0"/>
    </xf>
    <xf numFmtId="0" fontId="4" fillId="14" borderId="31" xfId="11" applyFill="1" applyBorder="1" applyAlignment="1" applyProtection="1">
      <alignment horizontal="left" vertical="center" shrinkToFit="1"/>
      <protection locked="0"/>
    </xf>
    <xf numFmtId="0" fontId="4" fillId="14" borderId="32" xfId="11" applyFill="1" applyBorder="1" applyAlignment="1" applyProtection="1">
      <alignment horizontal="left" vertical="center" shrinkToFit="1"/>
      <protection locked="0"/>
    </xf>
    <xf numFmtId="0" fontId="4" fillId="14" borderId="33" xfId="11" applyFill="1" applyBorder="1" applyAlignment="1" applyProtection="1">
      <alignment horizontal="left" vertical="center" shrinkToFit="1"/>
      <protection locked="0"/>
    </xf>
    <xf numFmtId="0" fontId="20" fillId="14" borderId="31" xfId="14" applyFont="1" applyFill="1" applyBorder="1" applyAlignment="1" applyProtection="1">
      <alignment horizontal="left" vertical="center" shrinkToFit="1"/>
      <protection locked="0"/>
    </xf>
    <xf numFmtId="0" fontId="20" fillId="14" borderId="32" xfId="14" applyFont="1" applyFill="1" applyBorder="1" applyAlignment="1" applyProtection="1">
      <alignment horizontal="left" vertical="center" shrinkToFit="1"/>
      <protection locked="0"/>
    </xf>
    <xf numFmtId="0" fontId="20" fillId="14" borderId="33" xfId="14" applyFont="1" applyFill="1" applyBorder="1" applyAlignment="1" applyProtection="1">
      <alignment horizontal="left" vertical="center" shrinkToFit="1"/>
      <protection locked="0"/>
    </xf>
    <xf numFmtId="0" fontId="20" fillId="15" borderId="31" xfId="14" applyFont="1" applyFill="1" applyBorder="1" applyAlignment="1" applyProtection="1">
      <alignment horizontal="center" vertical="center"/>
      <protection locked="0"/>
    </xf>
    <xf numFmtId="0" fontId="20" fillId="15" borderId="32" xfId="14" applyFont="1" applyFill="1" applyBorder="1" applyAlignment="1" applyProtection="1">
      <alignment horizontal="center" vertical="center"/>
      <protection locked="0"/>
    </xf>
    <xf numFmtId="0" fontId="20" fillId="15" borderId="33" xfId="14" applyFont="1" applyFill="1" applyBorder="1" applyAlignment="1" applyProtection="1">
      <alignment horizontal="center" vertical="center"/>
      <protection locked="0"/>
    </xf>
    <xf numFmtId="176" fontId="20" fillId="3" borderId="30" xfId="11" applyNumberFormat="1" applyFont="1" applyFill="1" applyBorder="1" applyAlignment="1" applyProtection="1">
      <alignment horizontal="center" vertical="center" shrinkToFit="1"/>
      <protection locked="0"/>
    </xf>
    <xf numFmtId="176" fontId="20" fillId="3" borderId="157" xfId="11" applyNumberFormat="1" applyFont="1" applyFill="1" applyBorder="1" applyAlignment="1" applyProtection="1">
      <alignment horizontal="center" vertical="center" shrinkToFit="1"/>
      <protection locked="0"/>
    </xf>
    <xf numFmtId="0" fontId="20" fillId="0" borderId="7" xfId="11" applyFont="1" applyBorder="1" applyAlignment="1">
      <alignment horizontal="center" vertical="center" shrinkToFit="1"/>
    </xf>
    <xf numFmtId="0" fontId="20" fillId="0" borderId="8" xfId="11" applyFont="1" applyBorder="1" applyAlignment="1">
      <alignment horizontal="center" vertical="center" shrinkToFit="1"/>
    </xf>
    <xf numFmtId="0" fontId="18" fillId="0" borderId="29" xfId="11" applyFont="1" applyBorder="1" applyAlignment="1">
      <alignment horizontal="distributed" vertical="center"/>
    </xf>
    <xf numFmtId="0" fontId="18" fillId="0" borderId="30" xfId="11" applyFont="1" applyBorder="1" applyAlignment="1">
      <alignment horizontal="distributed" vertical="center"/>
    </xf>
    <xf numFmtId="0" fontId="20" fillId="15" borderId="31" xfId="14" applyFont="1" applyFill="1" applyBorder="1" applyAlignment="1" applyProtection="1">
      <alignment horizontal="center" vertical="center" shrinkToFit="1"/>
      <protection locked="0"/>
    </xf>
    <xf numFmtId="0" fontId="20" fillId="15" borderId="32" xfId="14" applyFont="1" applyFill="1" applyBorder="1" applyAlignment="1" applyProtection="1">
      <alignment horizontal="center" vertical="center" shrinkToFit="1"/>
      <protection locked="0"/>
    </xf>
    <xf numFmtId="0" fontId="20" fillId="15" borderId="33" xfId="14" applyFont="1" applyFill="1" applyBorder="1" applyAlignment="1" applyProtection="1">
      <alignment horizontal="center" vertical="center" shrinkToFit="1"/>
      <protection locked="0"/>
    </xf>
    <xf numFmtId="0" fontId="20" fillId="14" borderId="31" xfId="14" applyFont="1" applyFill="1" applyBorder="1" applyAlignment="1" applyProtection="1">
      <alignment horizontal="center" vertical="center"/>
      <protection locked="0"/>
    </xf>
    <xf numFmtId="0" fontId="20" fillId="14" borderId="32" xfId="14" applyFont="1" applyFill="1" applyBorder="1" applyAlignment="1" applyProtection="1">
      <alignment horizontal="center" vertical="center"/>
      <protection locked="0"/>
    </xf>
    <xf numFmtId="0" fontId="20" fillId="14" borderId="33" xfId="14" applyFont="1" applyFill="1" applyBorder="1" applyAlignment="1" applyProtection="1">
      <alignment horizontal="center" vertical="center"/>
      <protection locked="0"/>
    </xf>
    <xf numFmtId="0" fontId="18" fillId="3" borderId="0" xfId="14" applyFont="1" applyFill="1" applyAlignment="1" applyProtection="1">
      <alignment horizontal="center" vertical="center" shrinkToFit="1"/>
      <protection locked="0"/>
    </xf>
    <xf numFmtId="0" fontId="20" fillId="14" borderId="31" xfId="14" applyFont="1" applyFill="1" applyBorder="1" applyAlignment="1" applyProtection="1">
      <alignment horizontal="center" vertical="center" wrapText="1"/>
      <protection locked="0"/>
    </xf>
    <xf numFmtId="0" fontId="20" fillId="14" borderId="32" xfId="14" applyFont="1" applyFill="1" applyBorder="1" applyAlignment="1" applyProtection="1">
      <alignment horizontal="center" vertical="center" wrapText="1"/>
      <protection locked="0"/>
    </xf>
    <xf numFmtId="0" fontId="20" fillId="14" borderId="33" xfId="14" applyFont="1" applyFill="1" applyBorder="1" applyAlignment="1" applyProtection="1">
      <alignment horizontal="center" vertical="center" wrapText="1"/>
      <protection locked="0"/>
    </xf>
    <xf numFmtId="0" fontId="18" fillId="15" borderId="6"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3" xfId="14" applyFont="1" applyFill="1" applyBorder="1" applyAlignment="1">
      <alignment horizontal="center" shrinkToFit="1"/>
    </xf>
    <xf numFmtId="0" fontId="18" fillId="15" borderId="4" xfId="14" applyFont="1" applyFill="1" applyBorder="1" applyAlignment="1">
      <alignment horizontal="center" shrinkToFit="1"/>
    </xf>
    <xf numFmtId="0" fontId="18" fillId="15" borderId="5" xfId="14" applyFont="1" applyFill="1" applyBorder="1" applyAlignment="1">
      <alignment horizontal="center" shrinkToFit="1"/>
    </xf>
    <xf numFmtId="0" fontId="18" fillId="15" borderId="31" xfId="14" applyFont="1" applyFill="1" applyBorder="1" applyAlignment="1">
      <alignment horizontal="center" shrinkToFit="1"/>
    </xf>
    <xf numFmtId="0" fontId="18" fillId="15" borderId="32" xfId="14" applyFont="1" applyFill="1" applyBorder="1" applyAlignment="1">
      <alignment horizontal="center" shrinkToFit="1"/>
    </xf>
    <xf numFmtId="0" fontId="18" fillId="15" borderId="33" xfId="14" applyFont="1" applyFill="1" applyBorder="1" applyAlignment="1">
      <alignment horizontal="center" shrinkToFit="1"/>
    </xf>
    <xf numFmtId="0" fontId="18" fillId="15" borderId="31" xfId="14" applyFont="1" applyFill="1" applyBorder="1" applyAlignment="1">
      <alignment horizontal="center"/>
    </xf>
    <xf numFmtId="0" fontId="18" fillId="15" borderId="32" xfId="14" applyFont="1" applyFill="1" applyBorder="1" applyAlignment="1">
      <alignment horizontal="center"/>
    </xf>
    <xf numFmtId="0" fontId="18" fillId="15" borderId="33" xfId="14" applyFont="1" applyFill="1" applyBorder="1" applyAlignment="1">
      <alignment horizontal="center"/>
    </xf>
    <xf numFmtId="0" fontId="18" fillId="15" borderId="3" xfId="14" applyFont="1" applyFill="1" applyBorder="1" applyAlignment="1">
      <alignment horizontal="center"/>
    </xf>
    <xf numFmtId="0" fontId="18" fillId="15" borderId="4" xfId="14" applyFont="1" applyFill="1" applyBorder="1" applyAlignment="1">
      <alignment horizontal="center"/>
    </xf>
    <xf numFmtId="0" fontId="18" fillId="15" borderId="40" xfId="14" applyFont="1" applyFill="1" applyBorder="1" applyAlignment="1">
      <alignment horizontal="center"/>
    </xf>
    <xf numFmtId="0" fontId="70" fillId="8" borderId="22" xfId="14" applyFont="1" applyFill="1" applyBorder="1" applyAlignment="1">
      <alignment horizontal="center" vertical="center" wrapText="1" shrinkToFit="1"/>
    </xf>
    <xf numFmtId="0" fontId="70" fillId="8" borderId="38" xfId="14" applyFont="1" applyFill="1" applyBorder="1" applyAlignment="1">
      <alignment horizontal="center" vertical="center" shrinkToFit="1"/>
    </xf>
    <xf numFmtId="0" fontId="70" fillId="8" borderId="7" xfId="14" applyFont="1" applyFill="1" applyBorder="1" applyAlignment="1">
      <alignment horizontal="center" vertical="center" shrinkToFit="1"/>
    </xf>
    <xf numFmtId="0" fontId="70" fillId="8" borderId="9" xfId="14" applyFont="1" applyFill="1" applyBorder="1" applyAlignment="1">
      <alignment horizontal="center" vertical="center" shrinkToFit="1"/>
    </xf>
    <xf numFmtId="0" fontId="70" fillId="8" borderId="22" xfId="14" applyFont="1" applyFill="1" applyBorder="1" applyAlignment="1">
      <alignment horizontal="center" vertical="center"/>
    </xf>
    <xf numFmtId="0" fontId="70" fillId="8" borderId="21" xfId="14" applyFont="1" applyFill="1" applyBorder="1" applyAlignment="1">
      <alignment horizontal="center" vertical="center"/>
    </xf>
    <xf numFmtId="0" fontId="70" fillId="8" borderId="38" xfId="14" applyFont="1" applyFill="1" applyBorder="1" applyAlignment="1">
      <alignment horizontal="center" vertical="center"/>
    </xf>
    <xf numFmtId="0" fontId="70" fillId="8" borderId="7" xfId="14" applyFont="1" applyFill="1" applyBorder="1" applyAlignment="1">
      <alignment horizontal="center" vertical="center"/>
    </xf>
    <xf numFmtId="0" fontId="70" fillId="8" borderId="8" xfId="14" applyFont="1" applyFill="1" applyBorder="1" applyAlignment="1">
      <alignment horizontal="center" vertical="center"/>
    </xf>
    <xf numFmtId="0" fontId="70" fillId="8" borderId="9" xfId="14" applyFont="1" applyFill="1" applyBorder="1" applyAlignment="1">
      <alignment horizontal="center" vertical="center"/>
    </xf>
    <xf numFmtId="0" fontId="70" fillId="8" borderId="23" xfId="14" applyFont="1" applyFill="1" applyBorder="1" applyAlignment="1">
      <alignment horizontal="center" vertical="center"/>
    </xf>
    <xf numFmtId="0" fontId="70" fillId="8" borderId="39" xfId="14" applyFont="1" applyFill="1" applyBorder="1" applyAlignment="1">
      <alignment horizontal="center" vertical="center"/>
    </xf>
    <xf numFmtId="0" fontId="18" fillId="14" borderId="22" xfId="14" applyFont="1" applyFill="1" applyBorder="1" applyAlignment="1">
      <alignment horizontal="center" shrinkToFit="1"/>
    </xf>
    <xf numFmtId="0" fontId="18" fillId="14" borderId="21" xfId="14" applyFont="1" applyFill="1" applyBorder="1" applyAlignment="1">
      <alignment horizontal="center" shrinkToFit="1"/>
    </xf>
    <xf numFmtId="0" fontId="18" fillId="14" borderId="38"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31" xfId="14" applyFont="1" applyFill="1" applyBorder="1" applyAlignment="1">
      <alignment horizontal="center" wrapText="1" shrinkToFit="1"/>
    </xf>
    <xf numFmtId="0" fontId="18" fillId="15" borderId="32" xfId="14" applyFont="1" applyFill="1" applyBorder="1" applyAlignment="1">
      <alignment horizontal="center" wrapText="1" shrinkToFit="1"/>
    </xf>
    <xf numFmtId="0" fontId="18" fillId="15" borderId="33" xfId="14" applyFont="1" applyFill="1" applyBorder="1" applyAlignment="1">
      <alignment horizontal="center" wrapText="1" shrinkToFit="1"/>
    </xf>
    <xf numFmtId="0" fontId="31" fillId="8" borderId="27" xfId="14" applyFont="1" applyFill="1" applyBorder="1" applyAlignment="1">
      <alignment horizontal="distributed" vertical="center" wrapText="1" shrinkToFit="1"/>
    </xf>
    <xf numFmtId="0" fontId="31" fillId="8" borderId="21" xfId="14" applyFont="1" applyFill="1" applyBorder="1" applyAlignment="1">
      <alignment horizontal="distributed" vertical="center" shrinkToFit="1"/>
    </xf>
    <xf numFmtId="0" fontId="31" fillId="8" borderId="23" xfId="14" applyFont="1" applyFill="1" applyBorder="1" applyAlignment="1">
      <alignment horizontal="distributed" vertical="center" shrinkToFit="1"/>
    </xf>
    <xf numFmtId="0" fontId="31" fillId="8" borderId="17" xfId="14" applyFont="1" applyFill="1" applyBorder="1" applyAlignment="1">
      <alignment horizontal="distributed" vertical="center" shrinkToFit="1"/>
    </xf>
    <xf numFmtId="0" fontId="31" fillId="8" borderId="0" xfId="14" applyFont="1" applyFill="1" applyAlignment="1">
      <alignment horizontal="distributed" vertical="center" shrinkToFit="1"/>
    </xf>
    <xf numFmtId="0" fontId="31" fillId="8" borderId="18" xfId="14" applyFont="1" applyFill="1" applyBorder="1" applyAlignment="1">
      <alignment horizontal="distributed" vertical="center" shrinkToFit="1"/>
    </xf>
    <xf numFmtId="0" fontId="70" fillId="8" borderId="27" xfId="14" applyFont="1" applyFill="1" applyBorder="1" applyAlignment="1">
      <alignment horizontal="center" vertical="center"/>
    </xf>
    <xf numFmtId="0" fontId="70" fillId="8" borderId="19" xfId="14" applyFont="1" applyFill="1" applyBorder="1" applyAlignment="1">
      <alignment horizontal="center" vertical="center"/>
    </xf>
    <xf numFmtId="0" fontId="70" fillId="8" borderId="22" xfId="14" applyFont="1" applyFill="1" applyBorder="1" applyAlignment="1">
      <alignment horizontal="center" vertical="center" shrinkToFit="1"/>
    </xf>
    <xf numFmtId="0" fontId="70" fillId="8" borderId="21" xfId="14" applyFont="1" applyFill="1" applyBorder="1" applyAlignment="1">
      <alignment horizontal="center" vertical="center" shrinkToFit="1"/>
    </xf>
    <xf numFmtId="0" fontId="70" fillId="8" borderId="8" xfId="14" applyFont="1" applyFill="1" applyBorder="1" applyAlignment="1">
      <alignment horizontal="center" vertical="center" shrinkToFit="1"/>
    </xf>
    <xf numFmtId="0" fontId="70" fillId="8" borderId="15" xfId="14" applyFont="1" applyFill="1" applyBorder="1" applyAlignment="1">
      <alignment horizontal="center" vertical="center" shrinkToFit="1"/>
    </xf>
    <xf numFmtId="0" fontId="70" fillId="8" borderId="11" xfId="14" applyFont="1" applyFill="1" applyBorder="1" applyAlignment="1">
      <alignment horizontal="center" vertical="center" shrinkToFit="1"/>
    </xf>
    <xf numFmtId="0" fontId="20" fillId="15" borderId="178" xfId="14" applyFont="1" applyFill="1" applyBorder="1" applyAlignment="1">
      <alignment horizontal="center" vertical="top" textRotation="255" shrinkToFit="1"/>
    </xf>
    <xf numFmtId="0" fontId="20" fillId="15" borderId="187" xfId="14" applyFont="1" applyFill="1" applyBorder="1" applyAlignment="1">
      <alignment horizontal="center" vertical="top" textRotation="255" shrinkToFit="1"/>
    </xf>
    <xf numFmtId="0" fontId="20" fillId="15" borderId="172" xfId="14" applyFont="1" applyFill="1" applyBorder="1" applyAlignment="1">
      <alignment horizontal="center" vertical="top" textRotation="255" shrinkToFit="1"/>
    </xf>
    <xf numFmtId="0" fontId="20" fillId="15" borderId="179" xfId="14" applyFont="1" applyFill="1" applyBorder="1" applyAlignment="1">
      <alignment horizontal="center" vertical="top" textRotation="255" shrinkToFit="1"/>
    </xf>
    <xf numFmtId="0" fontId="20" fillId="15" borderId="188" xfId="14" applyFont="1" applyFill="1" applyBorder="1" applyAlignment="1">
      <alignment horizontal="center" vertical="top" textRotation="255" shrinkToFit="1"/>
    </xf>
    <xf numFmtId="0" fontId="20" fillId="15" borderId="173" xfId="14" applyFont="1" applyFill="1" applyBorder="1" applyAlignment="1">
      <alignment horizontal="center" vertical="top" textRotation="255" shrinkToFit="1"/>
    </xf>
    <xf numFmtId="0" fontId="20" fillId="15" borderId="177" xfId="14" applyFont="1" applyFill="1" applyBorder="1" applyAlignment="1">
      <alignment horizontal="center" vertical="top" textRotation="255" shrinkToFit="1"/>
    </xf>
    <xf numFmtId="0" fontId="20" fillId="15" borderId="186" xfId="14" applyFont="1" applyFill="1" applyBorder="1" applyAlignment="1">
      <alignment horizontal="center" vertical="top" textRotation="255" shrinkToFit="1"/>
    </xf>
    <xf numFmtId="0" fontId="20" fillId="15" borderId="171" xfId="14" applyFont="1" applyFill="1" applyBorder="1" applyAlignment="1">
      <alignment horizontal="center" vertical="top" textRotation="255" shrinkToFit="1"/>
    </xf>
    <xf numFmtId="0" fontId="18" fillId="15" borderId="8" xfId="14" applyFont="1" applyFill="1" applyBorder="1" applyAlignment="1">
      <alignment horizontal="center"/>
    </xf>
    <xf numFmtId="0" fontId="18" fillId="15" borderId="9" xfId="14" applyFont="1" applyFill="1" applyBorder="1" applyAlignment="1">
      <alignment horizontal="center"/>
    </xf>
    <xf numFmtId="0" fontId="18" fillId="15" borderId="8" xfId="11" applyFont="1" applyFill="1" applyBorder="1" applyAlignment="1">
      <alignment horizontal="center"/>
    </xf>
    <xf numFmtId="0" fontId="18" fillId="15" borderId="9" xfId="11" applyFont="1" applyFill="1" applyBorder="1" applyAlignment="1">
      <alignment horizontal="center"/>
    </xf>
    <xf numFmtId="0" fontId="20" fillId="15" borderId="117" xfId="14" applyFont="1" applyFill="1" applyBorder="1" applyAlignment="1">
      <alignment horizontal="center" vertical="top" textRotation="255" shrinkToFit="1"/>
    </xf>
    <xf numFmtId="0" fontId="20" fillId="15" borderId="116" xfId="14" applyFont="1" applyFill="1" applyBorder="1" applyAlignment="1">
      <alignment horizontal="center" vertical="top" textRotation="255" shrinkToFit="1"/>
    </xf>
    <xf numFmtId="0" fontId="20" fillId="15" borderId="195" xfId="14" applyFont="1" applyFill="1" applyBorder="1" applyAlignment="1">
      <alignment horizontal="center" vertical="top" textRotation="255" shrinkToFit="1"/>
    </xf>
    <xf numFmtId="0" fontId="20" fillId="15" borderId="176" xfId="14" applyFont="1" applyFill="1" applyBorder="1" applyAlignment="1">
      <alignment horizontal="center" vertical="top" textRotation="255" shrinkToFit="1"/>
    </xf>
    <xf numFmtId="0" fontId="20" fillId="15" borderId="169" xfId="14" applyFont="1" applyFill="1" applyBorder="1" applyAlignment="1">
      <alignment horizontal="center" vertical="top" textRotation="255" shrinkToFit="1"/>
    </xf>
    <xf numFmtId="0" fontId="20" fillId="15" borderId="170" xfId="14" applyFont="1" applyFill="1" applyBorder="1" applyAlignment="1">
      <alignment horizontal="center" vertical="top" textRotation="255" shrinkToFit="1"/>
    </xf>
    <xf numFmtId="0" fontId="18" fillId="15" borderId="171" xfId="14" applyFont="1" applyFill="1" applyBorder="1" applyAlignment="1">
      <alignment horizontal="center" shrinkToFit="1"/>
    </xf>
    <xf numFmtId="0" fontId="18" fillId="15" borderId="172" xfId="11" applyFont="1" applyFill="1" applyBorder="1" applyAlignment="1">
      <alignment horizontal="center" shrinkToFit="1"/>
    </xf>
    <xf numFmtId="0" fontId="18" fillId="15" borderId="173" xfId="11" applyFont="1" applyFill="1" applyBorder="1" applyAlignment="1">
      <alignment horizontal="center" shrinkToFit="1"/>
    </xf>
    <xf numFmtId="0" fontId="18" fillId="15" borderId="8" xfId="11" applyFont="1" applyFill="1" applyBorder="1" applyAlignment="1">
      <alignment horizontal="center" shrinkToFit="1"/>
    </xf>
    <xf numFmtId="0" fontId="18" fillId="15" borderId="9" xfId="11" applyFont="1" applyFill="1" applyBorder="1" applyAlignment="1">
      <alignment horizontal="center" shrinkToFit="1"/>
    </xf>
    <xf numFmtId="0" fontId="18" fillId="15" borderId="31" xfId="11" applyFont="1" applyFill="1" applyBorder="1" applyAlignment="1">
      <alignment horizontal="center" shrinkToFit="1"/>
    </xf>
    <xf numFmtId="0" fontId="18" fillId="15" borderId="32" xfId="11" applyFont="1" applyFill="1" applyBorder="1" applyAlignment="1">
      <alignment horizontal="center" shrinkToFit="1"/>
    </xf>
    <xf numFmtId="0" fontId="18" fillId="15" borderId="33" xfId="11" applyFont="1" applyFill="1" applyBorder="1" applyAlignment="1">
      <alignment horizontal="center" shrinkToFit="1"/>
    </xf>
    <xf numFmtId="0" fontId="76" fillId="14" borderId="7" xfId="14" applyFont="1" applyFill="1" applyBorder="1" applyAlignment="1">
      <alignment horizontal="center" shrinkToFit="1"/>
    </xf>
    <xf numFmtId="0" fontId="76" fillId="14" borderId="8" xfId="14" applyFont="1" applyFill="1" applyBorder="1" applyAlignment="1">
      <alignment horizontal="center" shrinkToFit="1"/>
    </xf>
    <xf numFmtId="0" fontId="76" fillId="14" borderId="9" xfId="14" applyFont="1" applyFill="1" applyBorder="1" applyAlignment="1">
      <alignment horizontal="center" shrinkToFit="1"/>
    </xf>
    <xf numFmtId="0" fontId="23" fillId="14" borderId="7" xfId="14" applyFont="1" applyFill="1" applyBorder="1" applyAlignment="1">
      <alignment horizontal="center"/>
    </xf>
    <xf numFmtId="0" fontId="23" fillId="14" borderId="8" xfId="14" applyFont="1" applyFill="1" applyBorder="1" applyAlignment="1">
      <alignment horizontal="center"/>
    </xf>
    <xf numFmtId="0" fontId="23" fillId="14" borderId="9" xfId="14" applyFont="1" applyFill="1" applyBorder="1" applyAlignment="1">
      <alignment horizontal="center"/>
    </xf>
    <xf numFmtId="0" fontId="20" fillId="14" borderId="0" xfId="14" applyFont="1" applyFill="1" applyAlignment="1">
      <alignment vertical="top" wrapText="1"/>
    </xf>
    <xf numFmtId="0" fontId="20" fillId="14" borderId="174" xfId="11" applyFont="1" applyFill="1" applyBorder="1" applyAlignment="1">
      <alignment vertical="top" wrapText="1"/>
    </xf>
    <xf numFmtId="0" fontId="20" fillId="14" borderId="4" xfId="11" applyFont="1" applyFill="1" applyBorder="1" applyAlignment="1">
      <alignment vertical="top" wrapText="1"/>
    </xf>
    <xf numFmtId="0" fontId="20" fillId="14" borderId="5" xfId="11" applyFont="1" applyFill="1" applyBorder="1" applyAlignment="1">
      <alignment vertical="top" wrapText="1"/>
    </xf>
    <xf numFmtId="0" fontId="20" fillId="14" borderId="184" xfId="11" applyFont="1" applyFill="1" applyBorder="1" applyAlignment="1">
      <alignment vertical="top" wrapText="1"/>
    </xf>
    <xf numFmtId="0" fontId="20" fillId="14" borderId="0" xfId="11" applyFont="1" applyFill="1" applyAlignment="1">
      <alignment vertical="top" wrapText="1"/>
    </xf>
    <xf numFmtId="0" fontId="20" fillId="14" borderId="16" xfId="11" applyFont="1" applyFill="1" applyBorder="1" applyAlignment="1">
      <alignment vertical="top" wrapText="1"/>
    </xf>
    <xf numFmtId="0" fontId="20" fillId="14" borderId="177" xfId="14" applyFont="1" applyFill="1" applyBorder="1" applyAlignment="1">
      <alignment horizontal="center" vertical="top" textRotation="255" shrinkToFit="1"/>
    </xf>
    <xf numFmtId="0" fontId="20" fillId="14" borderId="186" xfId="14" applyFont="1" applyFill="1" applyBorder="1" applyAlignment="1">
      <alignment horizontal="center" vertical="top" textRotation="255" shrinkToFit="1"/>
    </xf>
    <xf numFmtId="0" fontId="20" fillId="14" borderId="171" xfId="14" applyFont="1" applyFill="1" applyBorder="1" applyAlignment="1">
      <alignment horizontal="center" vertical="top" textRotation="255" shrinkToFit="1"/>
    </xf>
    <xf numFmtId="0" fontId="20" fillId="14" borderId="178" xfId="14" applyFont="1" applyFill="1" applyBorder="1" applyAlignment="1">
      <alignment horizontal="center" vertical="top" textRotation="255" shrinkToFit="1"/>
    </xf>
    <xf numFmtId="0" fontId="20" fillId="14" borderId="187" xfId="14" applyFont="1" applyFill="1" applyBorder="1" applyAlignment="1">
      <alignment horizontal="center" vertical="top" textRotation="255" shrinkToFit="1"/>
    </xf>
    <xf numFmtId="0" fontId="20" fillId="14" borderId="172" xfId="14" applyFont="1" applyFill="1" applyBorder="1" applyAlignment="1">
      <alignment horizontal="center" vertical="top" textRotation="255" shrinkToFit="1"/>
    </xf>
    <xf numFmtId="0" fontId="20" fillId="14" borderId="16" xfId="14" applyFont="1" applyFill="1" applyBorder="1" applyAlignment="1">
      <alignment vertical="top" wrapText="1"/>
    </xf>
    <xf numFmtId="0" fontId="20" fillId="14" borderId="8" xfId="14" applyFont="1" applyFill="1" applyBorder="1" applyAlignment="1">
      <alignment horizontal="center" vertical="top" shrinkToFit="1"/>
    </xf>
    <xf numFmtId="0" fontId="20" fillId="14" borderId="9" xfId="14" applyFont="1" applyFill="1" applyBorder="1" applyAlignment="1">
      <alignment horizontal="center" vertical="top" shrinkToFit="1"/>
    </xf>
    <xf numFmtId="0" fontId="20" fillId="14" borderId="176" xfId="14" applyFont="1" applyFill="1" applyBorder="1" applyAlignment="1">
      <alignment horizontal="center" vertical="top" textRotation="255" shrinkToFit="1"/>
    </xf>
    <xf numFmtId="0" fontId="20" fillId="14" borderId="169" xfId="14" applyFont="1" applyFill="1" applyBorder="1" applyAlignment="1">
      <alignment horizontal="center" vertical="top" textRotation="255" shrinkToFit="1"/>
    </xf>
    <xf numFmtId="0" fontId="20" fillId="14" borderId="170"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wrapText="1" shrinkToFit="1"/>
    </xf>
    <xf numFmtId="0" fontId="20" fillId="15" borderId="4" xfId="14" applyFont="1" applyFill="1" applyBorder="1" applyAlignment="1">
      <alignment horizontal="center" vertical="top" textRotation="255" wrapText="1" shrinkToFit="1"/>
    </xf>
    <xf numFmtId="0" fontId="20" fillId="15" borderId="5" xfId="14" applyFont="1" applyFill="1" applyBorder="1" applyAlignment="1">
      <alignment horizontal="center" vertical="top" textRotation="255" wrapText="1" shrinkToFit="1"/>
    </xf>
    <xf numFmtId="0" fontId="20" fillId="15" borderId="6" xfId="14" applyFont="1" applyFill="1" applyBorder="1" applyAlignment="1">
      <alignment horizontal="center" vertical="top" textRotation="255" wrapText="1" shrinkToFit="1"/>
    </xf>
    <xf numFmtId="0" fontId="20" fillId="15" borderId="0" xfId="14" applyFont="1" applyFill="1" applyAlignment="1">
      <alignment horizontal="center" vertical="top" textRotation="255" wrapText="1" shrinkToFit="1"/>
    </xf>
    <xf numFmtId="0" fontId="20" fillId="15" borderId="16" xfId="14" applyFont="1" applyFill="1" applyBorder="1" applyAlignment="1">
      <alignment horizontal="center" vertical="top" textRotation="255" wrapText="1" shrinkToFit="1"/>
    </xf>
    <xf numFmtId="0" fontId="18" fillId="15" borderId="28" xfId="14" applyFont="1" applyFill="1" applyBorder="1" applyAlignment="1">
      <alignment horizontal="center"/>
    </xf>
    <xf numFmtId="0" fontId="18" fillId="15" borderId="10" xfId="14" applyFont="1" applyFill="1" applyBorder="1" applyAlignment="1">
      <alignment horizontal="center"/>
    </xf>
    <xf numFmtId="0" fontId="18" fillId="15" borderId="149" xfId="14" applyFont="1" applyFill="1" applyBorder="1" applyAlignment="1">
      <alignment horizontal="center"/>
    </xf>
    <xf numFmtId="0" fontId="18" fillId="15" borderId="28" xfId="14" applyFont="1" applyFill="1" applyBorder="1" applyAlignment="1">
      <alignment horizontal="center" shrinkToFit="1"/>
    </xf>
    <xf numFmtId="0" fontId="18" fillId="15" borderId="149" xfId="14" applyFont="1" applyFill="1" applyBorder="1" applyAlignment="1">
      <alignment horizontal="center" shrinkToFit="1"/>
    </xf>
    <xf numFmtId="0" fontId="20" fillId="15" borderId="191" xfId="14" applyFont="1" applyFill="1" applyBorder="1" applyAlignment="1">
      <alignment horizontal="center" vertical="top" textRotation="255" shrinkToFit="1"/>
    </xf>
    <xf numFmtId="0" fontId="20" fillId="15" borderId="192" xfId="14" applyFont="1" applyFill="1" applyBorder="1" applyAlignment="1">
      <alignment horizontal="center" vertical="top" textRotation="255" shrinkToFit="1"/>
    </xf>
    <xf numFmtId="0" fontId="20" fillId="15" borderId="174" xfId="14" applyFont="1" applyFill="1" applyBorder="1" applyAlignment="1">
      <alignment horizontal="center" vertical="top" textRotation="255" shrinkToFit="1"/>
    </xf>
    <xf numFmtId="0" fontId="20" fillId="15" borderId="4" xfId="14" applyFont="1" applyFill="1" applyBorder="1" applyAlignment="1">
      <alignment horizontal="center" vertical="top" textRotation="255" shrinkToFit="1"/>
    </xf>
    <xf numFmtId="0" fontId="20" fillId="15" borderId="151" xfId="14" applyFont="1" applyFill="1" applyBorder="1" applyAlignment="1">
      <alignment horizontal="center" vertical="top" textRotation="255" shrinkToFit="1"/>
    </xf>
    <xf numFmtId="0" fontId="20" fillId="15" borderId="184" xfId="14" applyFont="1" applyFill="1" applyBorder="1" applyAlignment="1">
      <alignment horizontal="center" vertical="top" textRotation="255" shrinkToFit="1"/>
    </xf>
    <xf numFmtId="0" fontId="20" fillId="15" borderId="0" xfId="14" applyFont="1" applyFill="1" applyAlignment="1">
      <alignment horizontal="center" vertical="top" textRotation="255" shrinkToFit="1"/>
    </xf>
    <xf numFmtId="0" fontId="20" fillId="15" borderId="183" xfId="14" applyFont="1" applyFill="1" applyBorder="1" applyAlignment="1">
      <alignment horizontal="center" vertical="top" textRotation="255" shrinkToFit="1"/>
    </xf>
    <xf numFmtId="0" fontId="20" fillId="15" borderId="160" xfId="14" applyFont="1" applyFill="1" applyBorder="1" applyAlignment="1">
      <alignment horizontal="center" vertical="top" textRotation="255" shrinkToFit="1"/>
    </xf>
    <xf numFmtId="0" fontId="20" fillId="15" borderId="8" xfId="14" applyFont="1" applyFill="1" applyBorder="1" applyAlignment="1">
      <alignment horizontal="center" vertical="top" textRotation="255" shrinkToFit="1"/>
    </xf>
    <xf numFmtId="0" fontId="20" fillId="15" borderId="156" xfId="14" applyFont="1" applyFill="1" applyBorder="1" applyAlignment="1">
      <alignment horizontal="center" vertical="top" textRotation="255" shrinkToFit="1"/>
    </xf>
    <xf numFmtId="0" fontId="20" fillId="15" borderId="174" xfId="14" applyFont="1" applyFill="1" applyBorder="1" applyAlignment="1">
      <alignment vertical="top" textRotation="255" shrinkToFit="1"/>
    </xf>
    <xf numFmtId="0" fontId="20" fillId="15" borderId="4" xfId="14" applyFont="1" applyFill="1" applyBorder="1" applyAlignment="1">
      <alignment vertical="top" textRotation="255" shrinkToFit="1"/>
    </xf>
    <xf numFmtId="0" fontId="20" fillId="15" borderId="5" xfId="14" applyFont="1" applyFill="1" applyBorder="1" applyAlignment="1">
      <alignment vertical="top" textRotation="255" shrinkToFit="1"/>
    </xf>
    <xf numFmtId="0" fontId="20" fillId="15" borderId="184" xfId="14" applyFont="1" applyFill="1" applyBorder="1" applyAlignment="1">
      <alignment vertical="top" textRotation="255" shrinkToFit="1"/>
    </xf>
    <xf numFmtId="0" fontId="20" fillId="15" borderId="0" xfId="14" applyFont="1" applyFill="1" applyAlignment="1">
      <alignment vertical="top" textRotation="255" shrinkToFit="1"/>
    </xf>
    <xf numFmtId="0" fontId="20" fillId="15" borderId="16" xfId="14" applyFont="1" applyFill="1" applyBorder="1" applyAlignment="1">
      <alignment vertical="top" textRotation="255" shrinkToFit="1"/>
    </xf>
    <xf numFmtId="0" fontId="20" fillId="15" borderId="160" xfId="14" applyFont="1" applyFill="1" applyBorder="1" applyAlignment="1">
      <alignment vertical="top" textRotation="255" shrinkToFit="1"/>
    </xf>
    <xf numFmtId="0" fontId="20" fillId="15" borderId="8" xfId="14" applyFont="1" applyFill="1" applyBorder="1" applyAlignment="1">
      <alignment vertical="top" textRotation="255" shrinkToFit="1"/>
    </xf>
    <xf numFmtId="0" fontId="20" fillId="15" borderId="9" xfId="14" applyFont="1" applyFill="1" applyBorder="1" applyAlignment="1">
      <alignment vertical="top" textRotation="255" shrinkToFit="1"/>
    </xf>
    <xf numFmtId="0" fontId="20" fillId="15" borderId="5" xfId="14" applyFont="1" applyFill="1" applyBorder="1" applyAlignment="1">
      <alignment horizontal="center" vertical="top" textRotation="255" shrinkToFit="1"/>
    </xf>
    <xf numFmtId="0" fontId="20" fillId="15" borderId="16" xfId="14" applyFont="1" applyFill="1" applyBorder="1" applyAlignment="1">
      <alignment horizontal="center" vertical="top" textRotation="255" shrinkToFit="1"/>
    </xf>
    <xf numFmtId="0" fontId="20" fillId="15" borderId="9"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shrinkToFit="1"/>
    </xf>
    <xf numFmtId="0" fontId="20" fillId="15" borderId="6" xfId="14" applyFont="1" applyFill="1" applyBorder="1" applyAlignment="1">
      <alignment horizontal="center" vertical="top" textRotation="255" shrinkToFit="1"/>
    </xf>
    <xf numFmtId="0" fontId="20" fillId="15" borderId="7" xfId="14" applyFont="1" applyFill="1" applyBorder="1" applyAlignment="1">
      <alignment horizontal="center" vertical="top" textRotation="255" shrinkToFit="1"/>
    </xf>
    <xf numFmtId="0" fontId="18" fillId="15" borderId="118" xfId="14" applyFont="1" applyFill="1" applyBorder="1" applyAlignment="1">
      <alignment horizontal="center" shrinkToFit="1"/>
    </xf>
    <xf numFmtId="0" fontId="18" fillId="15" borderId="119" xfId="14" applyFont="1" applyFill="1" applyBorder="1" applyAlignment="1">
      <alignment horizontal="center" shrinkToFit="1"/>
    </xf>
    <xf numFmtId="0" fontId="20" fillId="8" borderId="17" xfId="14" applyFont="1" applyFill="1" applyBorder="1" applyAlignment="1">
      <alignment horizontal="center" vertical="top" shrinkToFit="1"/>
    </xf>
    <xf numFmtId="0" fontId="20" fillId="8" borderId="0" xfId="14" applyFont="1" applyFill="1" applyAlignment="1">
      <alignment horizontal="center" vertical="top" shrinkToFit="1"/>
    </xf>
    <xf numFmtId="0" fontId="20" fillId="8" borderId="183" xfId="14" applyFont="1" applyFill="1" applyBorder="1" applyAlignment="1">
      <alignment horizontal="center" vertical="top" shrinkToFit="1"/>
    </xf>
    <xf numFmtId="0" fontId="20" fillId="8" borderId="19" xfId="14" applyFont="1" applyFill="1" applyBorder="1" applyAlignment="1">
      <alignment horizontal="center" vertical="top" shrinkToFit="1"/>
    </xf>
    <xf numFmtId="0" fontId="20" fillId="8" borderId="8" xfId="14" applyFont="1" applyFill="1" applyBorder="1" applyAlignment="1">
      <alignment horizontal="center" vertical="top" shrinkToFit="1"/>
    </xf>
    <xf numFmtId="0" fontId="20" fillId="8" borderId="156" xfId="14" applyFont="1" applyFill="1" applyBorder="1" applyAlignment="1">
      <alignment horizontal="center" vertical="top" shrinkToFit="1"/>
    </xf>
    <xf numFmtId="0" fontId="20" fillId="8" borderId="184" xfId="14" applyFont="1" applyFill="1" applyBorder="1" applyAlignment="1">
      <alignment horizontal="center" vertical="top" textRotation="255" shrinkToFit="1"/>
    </xf>
    <xf numFmtId="0" fontId="20" fillId="8" borderId="183" xfId="14" applyFont="1" applyFill="1" applyBorder="1" applyAlignment="1">
      <alignment horizontal="center" vertical="top" textRotation="255" shrinkToFit="1"/>
    </xf>
    <xf numFmtId="0" fontId="20" fillId="8" borderId="160" xfId="14" applyFont="1" applyFill="1" applyBorder="1" applyAlignment="1">
      <alignment horizontal="center" vertical="top" textRotation="255" shrinkToFit="1"/>
    </xf>
    <xf numFmtId="0" fontId="20" fillId="8" borderId="156" xfId="14" applyFont="1" applyFill="1" applyBorder="1" applyAlignment="1">
      <alignment horizontal="center" vertical="top" textRotation="255" shrinkToFit="1"/>
    </xf>
    <xf numFmtId="0" fontId="20" fillId="8" borderId="185" xfId="14" applyFont="1" applyFill="1" applyBorder="1" applyAlignment="1">
      <alignment horizontal="center" vertical="top" textRotation="255" shrinkToFit="1"/>
    </xf>
    <xf numFmtId="0" fontId="20" fillId="8" borderId="194" xfId="14" applyFont="1" applyFill="1" applyBorder="1" applyAlignment="1">
      <alignment horizontal="center" vertical="top" textRotation="255" shrinkToFit="1"/>
    </xf>
    <xf numFmtId="0" fontId="20" fillId="15" borderId="120"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wrapText="1" shrinkToFit="1"/>
    </xf>
    <xf numFmtId="0" fontId="20" fillId="15" borderId="189" xfId="14" applyFont="1" applyFill="1" applyBorder="1" applyAlignment="1">
      <alignment horizontal="center" vertical="top" textRotation="255" wrapText="1" shrinkToFit="1"/>
    </xf>
    <xf numFmtId="0" fontId="20" fillId="15" borderId="183" xfId="14" applyFont="1" applyFill="1" applyBorder="1" applyAlignment="1">
      <alignment horizontal="center" vertical="top" textRotation="255" wrapText="1" shrinkToFit="1"/>
    </xf>
    <xf numFmtId="0" fontId="20" fillId="15" borderId="190" xfId="14" applyFont="1" applyFill="1" applyBorder="1" applyAlignment="1">
      <alignment horizontal="center" vertical="top" textRotation="255" shrinkToFit="1"/>
    </xf>
    <xf numFmtId="0" fontId="20" fillId="15" borderId="121" xfId="14" applyFont="1" applyFill="1" applyBorder="1" applyAlignment="1">
      <alignment horizontal="center" vertical="top" textRotation="255" shrinkToFit="1"/>
    </xf>
    <xf numFmtId="0" fontId="20" fillId="15" borderId="122" xfId="14" applyFont="1" applyFill="1" applyBorder="1" applyAlignment="1">
      <alignment horizontal="center" vertical="top" textRotation="255" shrinkToFit="1"/>
    </xf>
    <xf numFmtId="0" fontId="20" fillId="15" borderId="7" xfId="14" applyFont="1" applyFill="1" applyBorder="1" applyAlignment="1">
      <alignment horizontal="center" vertical="top" shrinkToFit="1"/>
    </xf>
    <xf numFmtId="0" fontId="20" fillId="15" borderId="8" xfId="14" applyFont="1" applyFill="1" applyBorder="1" applyAlignment="1">
      <alignment horizontal="center" vertical="top" shrinkToFit="1"/>
    </xf>
    <xf numFmtId="0" fontId="20" fillId="15" borderId="9" xfId="14" applyFont="1" applyFill="1" applyBorder="1" applyAlignment="1">
      <alignment horizontal="center" vertical="top" shrinkToFit="1"/>
    </xf>
    <xf numFmtId="0" fontId="20" fillId="15" borderId="6" xfId="14" applyFont="1" applyFill="1" applyBorder="1" applyAlignment="1">
      <alignment horizontal="center" vertical="top" shrinkToFit="1"/>
    </xf>
    <xf numFmtId="0" fontId="20" fillId="15" borderId="0" xfId="14" applyFont="1" applyFill="1" applyAlignment="1">
      <alignment horizontal="center" vertical="top" shrinkToFit="1"/>
    </xf>
    <xf numFmtId="0" fontId="20" fillId="15" borderId="183" xfId="14" applyFont="1" applyFill="1" applyBorder="1" applyAlignment="1">
      <alignment horizontal="center" vertical="top" shrinkToFit="1"/>
    </xf>
    <xf numFmtId="0" fontId="23" fillId="15" borderId="28" xfId="14" applyFont="1" applyFill="1" applyBorder="1" applyAlignment="1">
      <alignment horizontal="center"/>
    </xf>
    <xf numFmtId="0" fontId="23" fillId="15" borderId="10" xfId="14" applyFont="1" applyFill="1" applyBorder="1" applyAlignment="1">
      <alignment horizontal="center"/>
    </xf>
    <xf numFmtId="0" fontId="23" fillId="15" borderId="149" xfId="14" applyFont="1" applyFill="1" applyBorder="1" applyAlignment="1">
      <alignment horizontal="center"/>
    </xf>
    <xf numFmtId="0" fontId="20" fillId="15" borderId="175" xfId="14" applyFont="1" applyFill="1" applyBorder="1" applyAlignment="1">
      <alignment horizontal="center" vertical="top" textRotation="255" shrinkToFit="1"/>
    </xf>
    <xf numFmtId="0" fontId="20" fillId="15" borderId="185" xfId="14" applyFont="1" applyFill="1" applyBorder="1" applyAlignment="1">
      <alignment horizontal="center" vertical="top" textRotation="255" shrinkToFit="1"/>
    </xf>
    <xf numFmtId="0" fontId="20" fillId="15" borderId="194" xfId="14" applyFont="1" applyFill="1" applyBorder="1" applyAlignment="1">
      <alignment horizontal="center" vertical="top" textRotation="255" shrinkToFit="1"/>
    </xf>
    <xf numFmtId="0" fontId="23" fillId="15" borderId="10" xfId="11" applyFont="1" applyFill="1" applyBorder="1" applyAlignment="1">
      <alignment horizontal="center"/>
    </xf>
    <xf numFmtId="0" fontId="23" fillId="15" borderId="149" xfId="11" applyFont="1" applyFill="1" applyBorder="1" applyAlignment="1">
      <alignment horizontal="center"/>
    </xf>
    <xf numFmtId="0" fontId="20" fillId="15" borderId="176" xfId="14" applyFont="1" applyFill="1" applyBorder="1" applyAlignment="1">
      <alignment horizontal="center" vertical="top" shrinkToFit="1"/>
    </xf>
    <xf numFmtId="0" fontId="20" fillId="15" borderId="169" xfId="14" applyFont="1" applyFill="1" applyBorder="1" applyAlignment="1">
      <alignment horizontal="center" vertical="top" shrinkToFit="1"/>
    </xf>
    <xf numFmtId="0" fontId="20" fillId="15" borderId="170" xfId="14" applyFont="1" applyFill="1" applyBorder="1" applyAlignment="1">
      <alignment horizontal="center" vertical="top" shrinkToFit="1"/>
    </xf>
    <xf numFmtId="0" fontId="23" fillId="15" borderId="153" xfId="14" applyFont="1" applyFill="1" applyBorder="1" applyAlignment="1">
      <alignment horizontal="center"/>
    </xf>
    <xf numFmtId="0" fontId="23" fillId="15" borderId="180" xfId="14" applyFont="1" applyFill="1" applyBorder="1" applyAlignment="1">
      <alignment horizontal="center"/>
    </xf>
    <xf numFmtId="0" fontId="23" fillId="15" borderId="152" xfId="14" applyFont="1" applyFill="1" applyBorder="1" applyAlignment="1">
      <alignment horizontal="center"/>
    </xf>
    <xf numFmtId="0" fontId="23" fillId="15" borderId="181" xfId="14" applyFont="1" applyFill="1" applyBorder="1" applyAlignment="1">
      <alignment horizontal="center"/>
    </xf>
    <xf numFmtId="0" fontId="23" fillId="15" borderId="182" xfId="14" applyFont="1" applyFill="1" applyBorder="1" applyAlignment="1">
      <alignment horizontal="center"/>
    </xf>
    <xf numFmtId="0" fontId="23" fillId="15" borderId="28" xfId="14" applyFont="1" applyFill="1" applyBorder="1" applyAlignment="1">
      <alignment horizontal="center" shrinkToFit="1"/>
    </xf>
    <xf numFmtId="0" fontId="23" fillId="15" borderId="10" xfId="14" applyFont="1" applyFill="1" applyBorder="1" applyAlignment="1">
      <alignment horizontal="center" shrinkToFit="1"/>
    </xf>
    <xf numFmtId="0" fontId="23" fillId="15" borderId="149" xfId="14" applyFont="1" applyFill="1" applyBorder="1" applyAlignment="1">
      <alignment horizontal="center" shrinkToFit="1"/>
    </xf>
    <xf numFmtId="0" fontId="4" fillId="15" borderId="10" xfId="11" applyFill="1" applyBorder="1" applyAlignment="1">
      <alignment horizontal="center"/>
    </xf>
    <xf numFmtId="0" fontId="20" fillId="15" borderId="193" xfId="14" applyFont="1" applyFill="1" applyBorder="1" applyAlignment="1">
      <alignment horizontal="center" vertical="top" textRotation="255" shrinkToFit="1"/>
    </xf>
    <xf numFmtId="49" fontId="60" fillId="0" borderId="31" xfId="14" applyNumberFormat="1" applyFont="1" applyFill="1" applyBorder="1" applyAlignment="1" applyProtection="1">
      <alignment horizontal="center" vertical="center" shrinkToFit="1"/>
      <protection locked="0"/>
    </xf>
    <xf numFmtId="49" fontId="60" fillId="0" borderId="33" xfId="14" applyNumberFormat="1" applyFont="1" applyFill="1" applyBorder="1" applyAlignment="1" applyProtection="1">
      <alignment horizontal="center" vertical="center" shrinkToFit="1"/>
      <protection locked="0"/>
    </xf>
    <xf numFmtId="49" fontId="60" fillId="0" borderId="32" xfId="14" applyNumberFormat="1" applyFont="1" applyFill="1" applyBorder="1" applyAlignment="1" applyProtection="1">
      <alignment horizontal="center" vertical="center" shrinkToFit="1"/>
      <protection locked="0"/>
    </xf>
    <xf numFmtId="49" fontId="60" fillId="0" borderId="41" xfId="14" applyNumberFormat="1" applyFont="1" applyFill="1" applyBorder="1" applyAlignment="1" applyProtection="1">
      <alignment horizontal="center" vertical="center" shrinkToFit="1"/>
      <protection locked="0"/>
    </xf>
    <xf numFmtId="49" fontId="60" fillId="0" borderId="197" xfId="14" applyNumberFormat="1"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32" xfId="14" applyFont="1" applyBorder="1" applyAlignment="1" applyProtection="1">
      <alignment horizontal="center" vertical="center" shrinkToFit="1"/>
      <protection locked="0"/>
    </xf>
    <xf numFmtId="0" fontId="60" fillId="0" borderId="41" xfId="14" applyFont="1" applyBorder="1" applyAlignment="1" applyProtection="1">
      <alignment horizontal="center" vertical="center" shrinkToFit="1"/>
      <protection locked="0"/>
    </xf>
    <xf numFmtId="0" fontId="60" fillId="0" borderId="33" xfId="14" applyFont="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49" fontId="60" fillId="0" borderId="196" xfId="14" applyNumberFormat="1" applyFont="1" applyFill="1" applyBorder="1" applyAlignment="1" applyProtection="1">
      <alignment horizontal="center" vertical="center" shrinkToFit="1"/>
      <protection locked="0"/>
    </xf>
    <xf numFmtId="0" fontId="36" fillId="6" borderId="0" xfId="19" applyFont="1" applyFill="1" applyAlignment="1" applyProtection="1">
      <alignment horizontal="center" vertical="center" shrinkToFit="1"/>
      <protection locked="0"/>
    </xf>
    <xf numFmtId="0" fontId="36" fillId="19" borderId="0" xfId="19" applyFont="1" applyFill="1" applyAlignment="1">
      <alignment horizontal="center" vertical="center"/>
    </xf>
    <xf numFmtId="49" fontId="36" fillId="0" borderId="0" xfId="19" applyNumberFormat="1" applyFont="1" applyAlignment="1" applyProtection="1">
      <alignment horizontal="center" vertical="center" shrinkToFit="1"/>
      <protection locked="0"/>
    </xf>
    <xf numFmtId="0" fontId="36" fillId="0" borderId="0" xfId="19" applyFont="1" applyAlignment="1" applyProtection="1">
      <alignment vertical="center"/>
      <protection locked="0"/>
    </xf>
    <xf numFmtId="0" fontId="36" fillId="0" borderId="18" xfId="19" applyFont="1" applyBorder="1" applyAlignment="1" applyProtection="1">
      <alignment vertical="center"/>
      <protection locked="0"/>
    </xf>
    <xf numFmtId="0" fontId="36" fillId="6" borderId="0" xfId="19" applyFont="1" applyFill="1" applyAlignment="1" applyProtection="1">
      <alignment horizontal="center" vertical="center"/>
      <protection locked="0"/>
    </xf>
    <xf numFmtId="0" fontId="36" fillId="0" borderId="0" xfId="19" applyFont="1" applyAlignment="1" applyProtection="1">
      <alignment vertical="center" shrinkToFit="1"/>
      <protection locked="0"/>
    </xf>
    <xf numFmtId="0" fontId="36" fillId="0" borderId="18" xfId="19" applyFont="1" applyBorder="1" applyAlignment="1" applyProtection="1">
      <alignment vertical="center" shrinkToFit="1"/>
      <protection locked="0"/>
    </xf>
    <xf numFmtId="190" fontId="36" fillId="0" borderId="0" xfId="19" applyNumberFormat="1" applyFont="1" applyAlignment="1" applyProtection="1">
      <alignment horizontal="center" vertical="center"/>
      <protection locked="0"/>
    </xf>
    <xf numFmtId="0" fontId="36" fillId="0" borderId="0" xfId="19" applyFont="1" applyAlignment="1" applyProtection="1">
      <alignment horizontal="left" vertical="center" shrinkToFit="1"/>
      <protection locked="0"/>
    </xf>
    <xf numFmtId="0" fontId="36" fillId="0" borderId="18" xfId="19" applyFont="1" applyBorder="1" applyAlignment="1" applyProtection="1">
      <alignment horizontal="left" vertical="center" shrinkToFit="1"/>
      <protection locked="0"/>
    </xf>
    <xf numFmtId="49" fontId="36" fillId="0" borderId="0" xfId="19" applyNumberFormat="1" applyFont="1" applyAlignment="1" applyProtection="1">
      <alignment horizontal="left" vertical="center"/>
      <protection locked="0"/>
    </xf>
    <xf numFmtId="49" fontId="36" fillId="0" borderId="18" xfId="19" applyNumberFormat="1" applyFont="1" applyBorder="1" applyAlignment="1" applyProtection="1">
      <alignment horizontal="left" vertical="center"/>
      <protection locked="0"/>
    </xf>
    <xf numFmtId="49" fontId="36" fillId="0" borderId="11" xfId="19" applyNumberFormat="1" applyFont="1" applyBorder="1" applyAlignment="1" applyProtection="1">
      <alignment horizontal="left" vertical="center"/>
      <protection locked="0"/>
    </xf>
    <xf numFmtId="49" fontId="36" fillId="0" borderId="13" xfId="19" applyNumberFormat="1" applyFont="1" applyBorder="1" applyAlignment="1" applyProtection="1">
      <alignment horizontal="left" vertical="center"/>
      <protection locked="0"/>
    </xf>
    <xf numFmtId="0" fontId="36" fillId="19" borderId="0" xfId="19" applyFont="1" applyFill="1" applyAlignment="1">
      <alignment horizontal="right" vertical="center"/>
    </xf>
    <xf numFmtId="49" fontId="36" fillId="19" borderId="21" xfId="19" applyNumberFormat="1" applyFont="1" applyFill="1" applyBorder="1" applyAlignment="1" applyProtection="1">
      <alignment horizontal="left" vertical="center"/>
      <protection locked="0"/>
    </xf>
    <xf numFmtId="49" fontId="36" fillId="19" borderId="23" xfId="19" applyNumberFormat="1" applyFont="1" applyFill="1" applyBorder="1" applyAlignment="1" applyProtection="1">
      <alignment horizontal="left" vertical="center"/>
      <protection locked="0"/>
    </xf>
    <xf numFmtId="0" fontId="10" fillId="4" borderId="0" xfId="2" applyFont="1" applyFill="1" applyAlignment="1">
      <alignment horizontal="center" vertical="center"/>
    </xf>
    <xf numFmtId="0" fontId="12" fillId="4" borderId="0" xfId="2" applyFont="1" applyFill="1" applyAlignment="1" applyProtection="1">
      <alignment horizontal="center" vertical="center" shrinkToFit="1"/>
      <protection hidden="1"/>
    </xf>
    <xf numFmtId="0" fontId="12" fillId="4" borderId="0" xfId="2" applyFont="1" applyFill="1" applyAlignment="1" applyProtection="1">
      <alignment vertical="center" wrapText="1" shrinkToFit="1"/>
      <protection hidden="1"/>
    </xf>
    <xf numFmtId="49" fontId="11" fillId="4" borderId="0" xfId="2" quotePrefix="1" applyNumberFormat="1" applyFont="1" applyFill="1" applyAlignment="1">
      <alignment horizontal="center" vertical="center"/>
    </xf>
    <xf numFmtId="49" fontId="11" fillId="4" borderId="0" xfId="2" applyNumberFormat="1" applyFont="1" applyFill="1" applyAlignment="1">
      <alignment horizontal="center" vertical="center"/>
    </xf>
    <xf numFmtId="0" fontId="12" fillId="2" borderId="0" xfId="2" applyFont="1" applyFill="1" applyAlignment="1" applyProtection="1">
      <alignment horizontal="center" vertical="center"/>
      <protection locked="0"/>
    </xf>
    <xf numFmtId="0" fontId="11" fillId="4" borderId="0" xfId="2" applyFont="1" applyFill="1" applyAlignment="1">
      <alignment horizontal="center" vertical="center"/>
    </xf>
    <xf numFmtId="0" fontId="12" fillId="0" borderId="0" xfId="2" applyFont="1" applyAlignment="1" applyProtection="1">
      <alignment vertical="center" shrinkToFit="1"/>
      <protection locked="0"/>
    </xf>
    <xf numFmtId="0" fontId="12" fillId="4" borderId="0" xfId="2" applyFont="1" applyFill="1" applyAlignment="1" applyProtection="1">
      <alignment vertical="center" wrapText="1" shrinkToFit="1"/>
      <protection locked="0"/>
    </xf>
    <xf numFmtId="0" fontId="12" fillId="0" borderId="0" xfId="2" applyFont="1" applyAlignment="1" applyProtection="1">
      <alignment vertical="top" wrapText="1" shrinkToFit="1"/>
      <protection locked="0"/>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27E55188-1303-43EC-AB4B-01F91FE73730}"/>
    <cellStyle name="標準_61" xfId="9" xr:uid="{892824A5-98AF-4771-9689-30DC0C7B064A}"/>
    <cellStyle name="標準_ef0801-1" xfId="2" xr:uid="{00000000-0005-0000-0000-000002000000}"/>
    <cellStyle name="標準_KHPE0001" xfId="25" xr:uid="{D0F2E6E5-A006-4D5F-AA8C-9AC756C02FE9}"/>
    <cellStyle name="標準_建築主１" xfId="24" xr:uid="{78B2E4F8-CF76-4A69-B126-2334D16BDFAF}"/>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3">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85724</xdr:colOff>
      <xdr:row>2</xdr:row>
      <xdr:rowOff>47625</xdr:rowOff>
    </xdr:from>
    <xdr:to>
      <xdr:col>42</xdr:col>
      <xdr:colOff>542925</xdr:colOff>
      <xdr:row>6</xdr:row>
      <xdr:rowOff>95251</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29524" y="428625"/>
          <a:ext cx="9372601"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↑電子申請で評価書の電子交付を希望しないの場合は</a:t>
          </a:r>
          <a:r>
            <a:rPr kumimoji="1" lang="en-US" altLang="ja-JP" sz="2000" b="1">
              <a:solidFill>
                <a:srgbClr val="FF0000"/>
              </a:solidFill>
            </a:rPr>
            <a:t>【</a:t>
          </a:r>
          <a:r>
            <a:rPr kumimoji="1" lang="ja-JP" altLang="en-US" sz="2000" b="1">
              <a:solidFill>
                <a:srgbClr val="FF0000"/>
              </a:solidFill>
            </a:rPr>
            <a:t>紙交付</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8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8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8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8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361950</xdr:colOff>
      <xdr:row>17</xdr:row>
      <xdr:rowOff>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3211175" y="4019550"/>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27215</xdr:colOff>
      <xdr:row>0</xdr:row>
      <xdr:rowOff>81643</xdr:rowOff>
    </xdr:from>
    <xdr:to>
      <xdr:col>23</xdr:col>
      <xdr:colOff>2</xdr:colOff>
      <xdr:row>5</xdr:row>
      <xdr:rowOff>394608</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76108" y="81643"/>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5</a:t>
          </a:r>
          <a:r>
            <a:rPr kumimoji="1" lang="ja-JP" altLang="en-US" sz="2000" b="1">
              <a:solidFill>
                <a:srgbClr val="FF0000"/>
              </a:solidFill>
            </a:rPr>
            <a:t>，</a:t>
          </a:r>
          <a:r>
            <a:rPr kumimoji="1" lang="en-US" altLang="ja-JP" sz="2000" b="1">
              <a:solidFill>
                <a:srgbClr val="FF0000"/>
              </a:solidFill>
            </a:rPr>
            <a:t>500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B1" sqref="AB1"/>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8" t="s">
        <v>2258</v>
      </c>
    </row>
    <row r="2" spans="1:39" ht="15" customHeight="1" thickBot="1">
      <c r="AC2" s="1271" t="s">
        <v>1780</v>
      </c>
      <c r="AD2" s="1271" t="s">
        <v>2349</v>
      </c>
    </row>
    <row r="3" spans="1:39" ht="15" customHeight="1">
      <c r="A3" s="1489" t="s">
        <v>1789</v>
      </c>
      <c r="B3" s="1489"/>
      <c r="C3" s="1489"/>
      <c r="D3" s="1489"/>
      <c r="E3" s="1489"/>
      <c r="F3" s="1489"/>
      <c r="G3" s="1489"/>
      <c r="H3" s="1489"/>
      <c r="I3" s="1489"/>
      <c r="J3" s="1489"/>
      <c r="K3" s="1489"/>
      <c r="L3" s="1489"/>
      <c r="M3" s="1489"/>
      <c r="N3" s="1489"/>
      <c r="O3" s="1489"/>
      <c r="P3" s="1489"/>
      <c r="Q3" s="1489"/>
      <c r="R3" s="1489"/>
      <c r="S3" s="1489"/>
      <c r="T3" s="1489"/>
      <c r="U3" s="1489"/>
      <c r="V3" s="1489"/>
      <c r="W3" s="1489"/>
      <c r="X3" s="1489"/>
      <c r="Y3" s="1489"/>
      <c r="Z3" s="1489"/>
      <c r="AA3" s="1489"/>
    </row>
    <row r="4" spans="1:39" ht="15" customHeight="1">
      <c r="A4" s="1489"/>
      <c r="B4" s="1489"/>
      <c r="C4" s="1489"/>
      <c r="D4" s="1489"/>
      <c r="E4" s="1489"/>
      <c r="F4" s="1489"/>
      <c r="G4" s="1489"/>
      <c r="H4" s="1489"/>
      <c r="I4" s="1489"/>
      <c r="J4" s="1489"/>
      <c r="K4" s="1489"/>
      <c r="L4" s="1489"/>
      <c r="M4" s="1489"/>
      <c r="N4" s="1489"/>
      <c r="O4" s="1489"/>
      <c r="P4" s="1489"/>
      <c r="Q4" s="1489"/>
      <c r="R4" s="1489"/>
      <c r="S4" s="1489"/>
      <c r="T4" s="1489"/>
      <c r="U4" s="1489"/>
      <c r="V4" s="1489"/>
      <c r="W4" s="1489"/>
      <c r="X4" s="1489"/>
      <c r="Y4" s="1489"/>
      <c r="Z4" s="1489"/>
      <c r="AA4" s="1489"/>
    </row>
    <row r="5" spans="1:39" ht="15" customHeight="1">
      <c r="A5" s="1489"/>
      <c r="B5" s="1489"/>
      <c r="C5" s="1489"/>
      <c r="D5" s="1489"/>
      <c r="E5" s="1489"/>
      <c r="F5" s="1489"/>
      <c r="G5" s="1489"/>
      <c r="H5" s="1489"/>
      <c r="I5" s="1489"/>
      <c r="J5" s="1489"/>
      <c r="K5" s="1489"/>
      <c r="L5" s="1489"/>
      <c r="M5" s="1489"/>
      <c r="N5" s="1489"/>
      <c r="O5" s="1489"/>
      <c r="P5" s="1489"/>
      <c r="Q5" s="1489"/>
      <c r="R5" s="1489"/>
      <c r="S5" s="1489"/>
      <c r="T5" s="1489"/>
      <c r="U5" s="1489"/>
      <c r="V5" s="1489"/>
      <c r="W5" s="1489"/>
      <c r="X5" s="1489"/>
      <c r="Y5" s="1489"/>
      <c r="Z5" s="1489"/>
      <c r="AA5" s="1489"/>
    </row>
    <row r="6" spans="1:39" ht="15" customHeight="1">
      <c r="A6" s="1489"/>
      <c r="B6" s="1489"/>
      <c r="C6" s="1489"/>
      <c r="D6" s="1489"/>
      <c r="E6" s="1489"/>
      <c r="F6" s="1489"/>
      <c r="G6" s="1489"/>
      <c r="H6" s="1489"/>
      <c r="I6" s="1489"/>
      <c r="J6" s="1489"/>
      <c r="K6" s="1489"/>
      <c r="L6" s="1489"/>
      <c r="M6" s="1489"/>
      <c r="N6" s="1489"/>
      <c r="O6" s="1489"/>
      <c r="P6" s="1489"/>
      <c r="Q6" s="1489"/>
      <c r="R6" s="1489"/>
      <c r="S6" s="1489"/>
      <c r="T6" s="1489"/>
      <c r="U6" s="1489"/>
      <c r="V6" s="1489"/>
      <c r="W6" s="1489"/>
      <c r="X6" s="1489"/>
      <c r="Y6" s="1489"/>
      <c r="Z6" s="1489"/>
      <c r="AA6" s="1489"/>
    </row>
    <row r="7" spans="1:39" ht="15" customHeight="1">
      <c r="A7" s="1272"/>
      <c r="B7" s="1272"/>
      <c r="C7" s="1272"/>
      <c r="D7" s="1272"/>
      <c r="E7" s="1272"/>
      <c r="F7" s="1272"/>
      <c r="G7" s="1272"/>
      <c r="H7" s="1272"/>
      <c r="I7" s="1272"/>
      <c r="J7" s="1490" t="s">
        <v>2352</v>
      </c>
      <c r="K7" s="1491"/>
      <c r="L7" s="1491"/>
      <c r="M7" s="1491"/>
      <c r="N7" s="1491"/>
      <c r="O7" s="1491"/>
      <c r="P7" s="1491"/>
      <c r="Q7" s="1491"/>
      <c r="R7" s="1491"/>
      <c r="S7" s="1272"/>
      <c r="T7" s="1272"/>
      <c r="U7" s="1272"/>
      <c r="V7" s="1272"/>
      <c r="W7" s="1272"/>
      <c r="X7" s="1272"/>
      <c r="Y7" s="1272"/>
      <c r="Z7" s="1272"/>
      <c r="AA7" s="1272"/>
    </row>
    <row r="8" spans="1:39" ht="15" customHeight="1"/>
    <row r="9" spans="1:39" ht="15" customHeight="1">
      <c r="A9" s="1492" t="s">
        <v>2259</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row>
    <row r="10" spans="1:39" ht="15" customHeight="1">
      <c r="A10" s="1492"/>
      <c r="B10" s="1492"/>
      <c r="C10" s="1492"/>
      <c r="D10" s="1492"/>
      <c r="E10" s="1492"/>
      <c r="F10" s="1492"/>
      <c r="G10" s="1492"/>
      <c r="H10" s="1492"/>
      <c r="I10" s="1492"/>
      <c r="J10" s="1492"/>
      <c r="K10" s="1492"/>
      <c r="L10" s="1492"/>
      <c r="M10" s="1492"/>
      <c r="N10" s="1492"/>
      <c r="O10" s="1492"/>
      <c r="P10" s="1492"/>
      <c r="Q10" s="1492"/>
      <c r="R10" s="1492"/>
      <c r="S10" s="1492"/>
      <c r="T10" s="1492"/>
      <c r="U10" s="1492"/>
      <c r="V10" s="1492"/>
      <c r="W10" s="1492"/>
      <c r="X10" s="1492"/>
      <c r="Y10" s="1492"/>
      <c r="Z10" s="1492"/>
      <c r="AA10" s="1492"/>
    </row>
    <row r="11" spans="1:39" ht="15" customHeight="1">
      <c r="A11" s="1492"/>
      <c r="B11" s="1492"/>
      <c r="C11" s="1492"/>
      <c r="D11" s="1492"/>
      <c r="E11" s="1492"/>
      <c r="F11" s="1492"/>
      <c r="G11" s="1492"/>
      <c r="H11" s="1492"/>
      <c r="I11" s="1492"/>
      <c r="J11" s="1492"/>
      <c r="K11" s="1492"/>
      <c r="L11" s="1492"/>
      <c r="M11" s="1492"/>
      <c r="N11" s="1492"/>
      <c r="O11" s="1492"/>
      <c r="P11" s="1492"/>
      <c r="Q11" s="1492"/>
      <c r="R11" s="1492"/>
      <c r="S11" s="1492"/>
      <c r="T11" s="1492"/>
      <c r="U11" s="1492"/>
      <c r="V11" s="1492"/>
      <c r="W11" s="1492"/>
      <c r="X11" s="1492"/>
      <c r="Y11" s="1492"/>
      <c r="Z11" s="1492"/>
      <c r="AA11" s="1492"/>
    </row>
    <row r="12" spans="1:39" ht="15" customHeight="1">
      <c r="A12" s="1492"/>
      <c r="B12" s="1492"/>
      <c r="C12" s="1492"/>
      <c r="D12" s="1492"/>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row>
    <row r="13" spans="1:39" ht="15" customHeight="1">
      <c r="A13" s="1492"/>
      <c r="B13" s="1492"/>
      <c r="C13" s="1492"/>
      <c r="D13" s="1492"/>
      <c r="E13" s="1492"/>
      <c r="F13" s="1492"/>
      <c r="G13" s="1492"/>
      <c r="H13" s="1492"/>
      <c r="I13" s="1492"/>
      <c r="J13" s="1492"/>
      <c r="K13" s="1492"/>
      <c r="L13" s="1492"/>
      <c r="M13" s="1492"/>
      <c r="N13" s="1492"/>
      <c r="O13" s="1492"/>
      <c r="P13" s="1492"/>
      <c r="Q13" s="1492"/>
      <c r="R13" s="1492"/>
      <c r="S13" s="1492"/>
      <c r="T13" s="1492"/>
      <c r="U13" s="1492"/>
      <c r="V13" s="1492"/>
      <c r="W13" s="1492"/>
      <c r="X13" s="1492"/>
      <c r="Y13" s="1492"/>
      <c r="Z13" s="1492"/>
      <c r="AA13" s="1492"/>
    </row>
    <row r="14" spans="1:39" ht="15" customHeight="1">
      <c r="A14" s="1492"/>
      <c r="B14" s="1492"/>
      <c r="C14" s="1492"/>
      <c r="D14" s="1492"/>
      <c r="E14" s="1492"/>
      <c r="F14" s="1492"/>
      <c r="G14" s="1492"/>
      <c r="H14" s="1492"/>
      <c r="I14" s="1492"/>
      <c r="J14" s="1492"/>
      <c r="K14" s="1492"/>
      <c r="L14" s="1492"/>
      <c r="M14" s="1492"/>
      <c r="N14" s="1492"/>
      <c r="O14" s="1492"/>
      <c r="P14" s="1492"/>
      <c r="Q14" s="1492"/>
      <c r="R14" s="1492"/>
      <c r="S14" s="1492"/>
      <c r="T14" s="1492"/>
      <c r="U14" s="1492"/>
      <c r="V14" s="1492"/>
      <c r="W14" s="1492"/>
      <c r="X14" s="1492"/>
      <c r="Y14" s="1492"/>
      <c r="Z14" s="1492"/>
      <c r="AA14" s="1492"/>
    </row>
    <row r="15" spans="1:39" ht="15" customHeight="1">
      <c r="A15" s="1492"/>
      <c r="B15" s="1492"/>
      <c r="C15" s="1492"/>
      <c r="D15" s="1492"/>
      <c r="E15" s="1492"/>
      <c r="F15" s="1492"/>
      <c r="G15" s="1492"/>
      <c r="H15" s="1492"/>
      <c r="I15" s="1492"/>
      <c r="J15" s="1492"/>
      <c r="K15" s="1492"/>
      <c r="L15" s="1492"/>
      <c r="M15" s="1492"/>
      <c r="N15" s="1492"/>
      <c r="O15" s="1492"/>
      <c r="P15" s="1492"/>
      <c r="Q15" s="1492"/>
      <c r="R15" s="1492"/>
      <c r="S15" s="1492"/>
      <c r="T15" s="1492"/>
      <c r="U15" s="1492"/>
      <c r="V15" s="1492"/>
      <c r="W15" s="1492"/>
      <c r="X15" s="1492"/>
      <c r="Y15" s="1492"/>
      <c r="Z15" s="1492"/>
      <c r="AA15" s="1492"/>
    </row>
    <row r="16" spans="1:39" ht="15" customHeight="1">
      <c r="A16" s="1492"/>
      <c r="B16" s="1492"/>
      <c r="C16" s="1492"/>
      <c r="D16" s="1492"/>
      <c r="E16" s="1492"/>
      <c r="F16" s="1492"/>
      <c r="G16" s="1492"/>
      <c r="H16" s="1492"/>
      <c r="I16" s="1492"/>
      <c r="J16" s="1492"/>
      <c r="K16" s="1492"/>
      <c r="L16" s="1492"/>
      <c r="M16" s="1492"/>
      <c r="N16" s="1492"/>
      <c r="O16" s="1492"/>
      <c r="P16" s="1492"/>
      <c r="Q16" s="1492"/>
      <c r="R16" s="1492"/>
      <c r="S16" s="1492"/>
      <c r="T16" s="1492"/>
      <c r="U16" s="1492"/>
      <c r="V16" s="1492"/>
      <c r="W16" s="1492"/>
      <c r="X16" s="1492"/>
      <c r="Y16" s="1492"/>
      <c r="Z16" s="1492"/>
      <c r="AA16" s="1492"/>
      <c r="AC16" s="1273"/>
      <c r="AD16" s="1273"/>
      <c r="AE16" s="1273"/>
      <c r="AF16" s="1273"/>
      <c r="AG16" s="1273"/>
      <c r="AH16" s="1273"/>
      <c r="AI16" s="1273"/>
      <c r="AJ16" s="1273"/>
      <c r="AK16" s="1273"/>
      <c r="AL16" s="1273"/>
      <c r="AM16" s="1273"/>
    </row>
    <row r="17" spans="1:39" ht="15" customHeight="1">
      <c r="A17" s="1492"/>
      <c r="B17" s="1492"/>
      <c r="C17" s="1492"/>
      <c r="D17" s="1492"/>
      <c r="E17" s="1492"/>
      <c r="F17" s="1492"/>
      <c r="G17" s="1492"/>
      <c r="H17" s="1492"/>
      <c r="I17" s="1492"/>
      <c r="J17" s="1492"/>
      <c r="K17" s="1492"/>
      <c r="L17" s="1492"/>
      <c r="M17" s="1492"/>
      <c r="N17" s="1492"/>
      <c r="O17" s="1492"/>
      <c r="P17" s="1492"/>
      <c r="Q17" s="1492"/>
      <c r="R17" s="1492"/>
      <c r="S17" s="1492"/>
      <c r="T17" s="1492"/>
      <c r="U17" s="1492"/>
      <c r="V17" s="1492"/>
      <c r="W17" s="1492"/>
      <c r="X17" s="1492"/>
      <c r="Y17" s="1492"/>
      <c r="Z17" s="1492"/>
      <c r="AA17" s="1492"/>
      <c r="AC17" s="1273"/>
      <c r="AD17" s="1273"/>
      <c r="AE17" s="1273"/>
      <c r="AF17" s="1273"/>
      <c r="AG17" s="1273"/>
      <c r="AH17" s="1273"/>
      <c r="AI17" s="1273"/>
      <c r="AJ17" s="1273"/>
      <c r="AK17" s="1273"/>
      <c r="AL17" s="1273"/>
      <c r="AM17" s="1273"/>
    </row>
    <row r="18" spans="1:39" ht="15" customHeight="1">
      <c r="A18" s="1492"/>
      <c r="B18" s="1492"/>
      <c r="C18" s="1492"/>
      <c r="D18" s="1492"/>
      <c r="E18" s="1492"/>
      <c r="F18" s="1492"/>
      <c r="G18" s="1492"/>
      <c r="H18" s="1492"/>
      <c r="I18" s="1492"/>
      <c r="J18" s="1492"/>
      <c r="K18" s="1492"/>
      <c r="L18" s="1492"/>
      <c r="M18" s="1492"/>
      <c r="N18" s="1492"/>
      <c r="O18" s="1492"/>
      <c r="P18" s="1492"/>
      <c r="Q18" s="1492"/>
      <c r="R18" s="1492"/>
      <c r="S18" s="1492"/>
      <c r="T18" s="1492"/>
      <c r="U18" s="1492"/>
      <c r="V18" s="1492"/>
      <c r="W18" s="1492"/>
      <c r="X18" s="1492"/>
      <c r="Y18" s="1492"/>
      <c r="Z18" s="1492"/>
      <c r="AA18" s="1492"/>
      <c r="AC18" s="1273"/>
      <c r="AD18" s="1273"/>
      <c r="AE18" s="1273"/>
      <c r="AF18" s="1273"/>
      <c r="AG18" s="1273"/>
      <c r="AH18" s="1273"/>
      <c r="AI18" s="1273"/>
      <c r="AJ18" s="1273"/>
      <c r="AK18" s="1273"/>
      <c r="AL18" s="1273"/>
      <c r="AM18" s="1273"/>
    </row>
    <row r="19" spans="1:39" ht="15" customHeight="1">
      <c r="A19" s="1492"/>
      <c r="B19" s="1492"/>
      <c r="C19" s="1492"/>
      <c r="D19" s="1492"/>
      <c r="E19" s="1492"/>
      <c r="F19" s="1492"/>
      <c r="G19" s="1492"/>
      <c r="H19" s="1492"/>
      <c r="I19" s="1492"/>
      <c r="J19" s="1492"/>
      <c r="K19" s="1492"/>
      <c r="L19" s="1492"/>
      <c r="M19" s="1492"/>
      <c r="N19" s="1492"/>
      <c r="O19" s="1492"/>
      <c r="P19" s="1492"/>
      <c r="Q19" s="1492"/>
      <c r="R19" s="1492"/>
      <c r="S19" s="1492"/>
      <c r="T19" s="1492"/>
      <c r="U19" s="1492"/>
      <c r="V19" s="1492"/>
      <c r="W19" s="1492"/>
      <c r="X19" s="1492"/>
      <c r="Y19" s="1492"/>
      <c r="Z19" s="1492"/>
      <c r="AA19" s="1492"/>
      <c r="AC19" s="1273"/>
      <c r="AD19" s="1273"/>
      <c r="AE19" s="1273"/>
      <c r="AF19" s="1273"/>
      <c r="AG19" s="1273"/>
      <c r="AH19" s="1273"/>
      <c r="AI19" s="1273"/>
      <c r="AJ19" s="1273"/>
      <c r="AK19" s="1273"/>
      <c r="AL19" s="1273"/>
      <c r="AM19" s="1273"/>
    </row>
    <row r="20" spans="1:39" ht="15" customHeight="1">
      <c r="A20" s="1492"/>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C20" s="1273"/>
      <c r="AD20" s="1273"/>
      <c r="AE20" s="1273"/>
      <c r="AF20" s="1273"/>
      <c r="AG20" s="1273"/>
      <c r="AH20" s="1273"/>
      <c r="AI20" s="1273"/>
      <c r="AJ20" s="1273"/>
      <c r="AK20" s="1273"/>
      <c r="AL20" s="1273"/>
      <c r="AM20" s="1273"/>
    </row>
    <row r="21" spans="1:39" ht="15" customHeight="1">
      <c r="A21" s="1492"/>
      <c r="B21" s="1492"/>
      <c r="C21" s="1492"/>
      <c r="D21" s="1492"/>
      <c r="E21" s="1492"/>
      <c r="F21" s="1492"/>
      <c r="G21" s="1492"/>
      <c r="H21" s="1492"/>
      <c r="I21" s="1492"/>
      <c r="J21" s="1492"/>
      <c r="K21" s="1492"/>
      <c r="L21" s="1492"/>
      <c r="M21" s="1492"/>
      <c r="N21" s="1492"/>
      <c r="O21" s="1492"/>
      <c r="P21" s="1492"/>
      <c r="Q21" s="1492"/>
      <c r="R21" s="1492"/>
      <c r="S21" s="1492"/>
      <c r="T21" s="1492"/>
      <c r="U21" s="1492"/>
      <c r="V21" s="1492"/>
      <c r="W21" s="1492"/>
      <c r="X21" s="1492"/>
      <c r="Y21" s="1492"/>
      <c r="Z21" s="1492"/>
      <c r="AA21" s="1492"/>
      <c r="AC21" s="1273"/>
      <c r="AD21" s="1273"/>
      <c r="AE21" s="1273"/>
      <c r="AF21" s="1273"/>
      <c r="AG21" s="1273"/>
      <c r="AH21" s="1273"/>
      <c r="AI21" s="1273"/>
      <c r="AJ21" s="1273"/>
      <c r="AK21" s="1273"/>
      <c r="AL21" s="1273"/>
      <c r="AM21" s="1273"/>
    </row>
    <row r="22" spans="1:39" ht="15" customHeight="1">
      <c r="A22" s="1492"/>
      <c r="B22" s="1492"/>
      <c r="C22" s="1492"/>
      <c r="D22" s="1492"/>
      <c r="E22" s="1492"/>
      <c r="F22" s="1492"/>
      <c r="G22" s="1492"/>
      <c r="H22" s="1492"/>
      <c r="I22" s="1492"/>
      <c r="J22" s="1492"/>
      <c r="K22" s="1492"/>
      <c r="L22" s="1492"/>
      <c r="M22" s="1492"/>
      <c r="N22" s="1492"/>
      <c r="O22" s="1492"/>
      <c r="P22" s="1492"/>
      <c r="Q22" s="1492"/>
      <c r="R22" s="1492"/>
      <c r="S22" s="1492"/>
      <c r="T22" s="1492"/>
      <c r="U22" s="1492"/>
      <c r="V22" s="1492"/>
      <c r="W22" s="1492"/>
      <c r="X22" s="1492"/>
      <c r="Y22" s="1492"/>
      <c r="Z22" s="1492"/>
      <c r="AA22" s="1492"/>
      <c r="AC22" s="1273"/>
      <c r="AD22" s="1273"/>
      <c r="AE22" s="1273"/>
      <c r="AF22" s="1273"/>
      <c r="AG22" s="1273"/>
      <c r="AH22" s="1273"/>
      <c r="AI22" s="1273"/>
      <c r="AJ22" s="1273"/>
      <c r="AK22" s="1273"/>
      <c r="AL22" s="1273"/>
      <c r="AM22" s="1273"/>
    </row>
    <row r="23" spans="1:39" ht="15" customHeight="1">
      <c r="A23" s="1492"/>
      <c r="B23" s="1492"/>
      <c r="C23" s="1492"/>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C23" s="1273"/>
      <c r="AD23" s="1273"/>
      <c r="AE23" s="1273"/>
      <c r="AF23" s="1273"/>
      <c r="AG23" s="1273"/>
      <c r="AH23" s="1273"/>
      <c r="AI23" s="1273"/>
      <c r="AJ23" s="1273"/>
      <c r="AK23" s="1273"/>
      <c r="AL23" s="1273"/>
      <c r="AM23" s="1273"/>
    </row>
    <row r="24" spans="1:39" ht="15" customHeight="1">
      <c r="A24" s="1492"/>
      <c r="B24" s="1492"/>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1492"/>
      <c r="Y24" s="1492"/>
      <c r="Z24" s="1492"/>
      <c r="AA24" s="1492"/>
      <c r="AC24" s="1273"/>
      <c r="AD24" s="1273"/>
      <c r="AE24" s="1273"/>
      <c r="AF24" s="1273"/>
      <c r="AG24" s="1273"/>
      <c r="AH24" s="1273"/>
      <c r="AI24" s="1273"/>
      <c r="AJ24" s="1273"/>
      <c r="AK24" s="1273"/>
      <c r="AL24" s="1273"/>
      <c r="AM24" s="1273"/>
    </row>
    <row r="25" spans="1:39" ht="15" customHeight="1">
      <c r="A25" s="1492"/>
      <c r="B25" s="1492"/>
      <c r="C25" s="1492"/>
      <c r="D25" s="1492"/>
      <c r="E25" s="1492"/>
      <c r="F25" s="1492"/>
      <c r="G25" s="1492"/>
      <c r="H25" s="1492"/>
      <c r="I25" s="1492"/>
      <c r="J25" s="1492"/>
      <c r="K25" s="1492"/>
      <c r="L25" s="1492"/>
      <c r="M25" s="1492"/>
      <c r="N25" s="1492"/>
      <c r="O25" s="1492"/>
      <c r="P25" s="1492"/>
      <c r="Q25" s="1492"/>
      <c r="R25" s="1492"/>
      <c r="S25" s="1492"/>
      <c r="T25" s="1492"/>
      <c r="U25" s="1492"/>
      <c r="V25" s="1492"/>
      <c r="W25" s="1492"/>
      <c r="X25" s="1492"/>
      <c r="Y25" s="1492"/>
      <c r="Z25" s="1492"/>
      <c r="AA25" s="1492"/>
      <c r="AC25" s="1273"/>
      <c r="AD25" s="1273"/>
      <c r="AE25" s="1273"/>
      <c r="AF25" s="1273"/>
      <c r="AG25" s="1273"/>
      <c r="AH25" s="1273"/>
      <c r="AI25" s="1273"/>
      <c r="AJ25" s="1273"/>
      <c r="AK25" s="1273"/>
      <c r="AL25" s="1273"/>
      <c r="AM25" s="1273"/>
    </row>
    <row r="26" spans="1:39" ht="15" customHeight="1">
      <c r="A26" s="1492"/>
      <c r="B26" s="1492"/>
      <c r="C26" s="1492"/>
      <c r="D26" s="1492"/>
      <c r="E26" s="1492"/>
      <c r="F26" s="1492"/>
      <c r="G26" s="1492"/>
      <c r="H26" s="1492"/>
      <c r="I26" s="1492"/>
      <c r="J26" s="1492"/>
      <c r="K26" s="1492"/>
      <c r="L26" s="1492"/>
      <c r="M26" s="1492"/>
      <c r="N26" s="1492"/>
      <c r="O26" s="1492"/>
      <c r="P26" s="1492"/>
      <c r="Q26" s="1492"/>
      <c r="R26" s="1492"/>
      <c r="S26" s="1492"/>
      <c r="T26" s="1492"/>
      <c r="U26" s="1492"/>
      <c r="V26" s="1492"/>
      <c r="W26" s="1492"/>
      <c r="X26" s="1492"/>
      <c r="Y26" s="1492"/>
      <c r="Z26" s="1492"/>
      <c r="AA26" s="1492"/>
    </row>
    <row r="27" spans="1:39" ht="15" customHeight="1">
      <c r="A27" s="1492"/>
      <c r="B27" s="1492"/>
      <c r="C27" s="1492"/>
      <c r="D27" s="1492"/>
      <c r="E27" s="1492"/>
      <c r="F27" s="1492"/>
      <c r="G27" s="1492"/>
      <c r="H27" s="1492"/>
      <c r="I27" s="1492"/>
      <c r="J27" s="1492"/>
      <c r="K27" s="1492"/>
      <c r="L27" s="1492"/>
      <c r="M27" s="1492"/>
      <c r="N27" s="1492"/>
      <c r="O27" s="1492"/>
      <c r="P27" s="1492"/>
      <c r="Q27" s="1492"/>
      <c r="R27" s="1492"/>
      <c r="S27" s="1492"/>
      <c r="T27" s="1492"/>
      <c r="U27" s="1492"/>
      <c r="V27" s="1492"/>
      <c r="W27" s="1492"/>
      <c r="X27" s="1492"/>
      <c r="Y27" s="1492"/>
      <c r="Z27" s="1492"/>
      <c r="AA27" s="1492"/>
    </row>
    <row r="28" spans="1:39" ht="15" customHeight="1">
      <c r="A28" s="1492"/>
      <c r="B28" s="1492"/>
      <c r="C28" s="1492"/>
      <c r="D28" s="1492"/>
      <c r="E28" s="1492"/>
      <c r="F28" s="1492"/>
      <c r="G28" s="1492"/>
      <c r="H28" s="1492"/>
      <c r="I28" s="1492"/>
      <c r="J28" s="1492"/>
      <c r="K28" s="1492"/>
      <c r="L28" s="1492"/>
      <c r="M28" s="1492"/>
      <c r="N28" s="1492"/>
      <c r="O28" s="1492"/>
      <c r="P28" s="1492"/>
      <c r="Q28" s="1492"/>
      <c r="R28" s="1492"/>
      <c r="S28" s="1492"/>
      <c r="T28" s="1492"/>
      <c r="U28" s="1492"/>
      <c r="V28" s="1492"/>
      <c r="W28" s="1492"/>
      <c r="X28" s="1492"/>
      <c r="Y28" s="1492"/>
      <c r="Z28" s="1492"/>
      <c r="AA28" s="1492"/>
    </row>
    <row r="29" spans="1:39" ht="15" customHeight="1">
      <c r="A29" s="1492"/>
      <c r="B29" s="1492"/>
      <c r="C29" s="1492"/>
      <c r="D29" s="1492"/>
      <c r="E29" s="1492"/>
      <c r="F29" s="1492"/>
      <c r="G29" s="1492"/>
      <c r="H29" s="1492"/>
      <c r="I29" s="1492"/>
      <c r="J29" s="1492"/>
      <c r="K29" s="1492"/>
      <c r="L29" s="1492"/>
      <c r="M29" s="1492"/>
      <c r="N29" s="1492"/>
      <c r="O29" s="1492"/>
      <c r="P29" s="1492"/>
      <c r="Q29" s="1492"/>
      <c r="R29" s="1492"/>
      <c r="S29" s="1492"/>
      <c r="T29" s="1492"/>
      <c r="U29" s="1492"/>
      <c r="V29" s="1492"/>
      <c r="W29" s="1492"/>
      <c r="X29" s="1492"/>
      <c r="Y29" s="1492"/>
      <c r="Z29" s="1492"/>
      <c r="AA29" s="1492"/>
      <c r="AC29" s="1274"/>
    </row>
    <row r="30" spans="1:39" ht="15" customHeight="1">
      <c r="A30" s="1492"/>
      <c r="B30" s="1492"/>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C30" s="1486"/>
      <c r="AD30" s="1486"/>
      <c r="AE30" s="1486"/>
      <c r="AF30" s="1486"/>
      <c r="AG30" s="1486"/>
      <c r="AH30" s="1486"/>
      <c r="AI30" s="1486"/>
      <c r="AJ30" s="1486"/>
    </row>
    <row r="31" spans="1:39" ht="15" customHeight="1">
      <c r="A31" s="1492"/>
      <c r="B31" s="1492"/>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row>
    <row r="32" spans="1:39" ht="15" customHeight="1">
      <c r="A32" s="1492"/>
      <c r="B32" s="1492"/>
      <c r="C32" s="1492"/>
      <c r="D32" s="1492"/>
      <c r="E32" s="1492"/>
      <c r="F32" s="1492"/>
      <c r="G32" s="1492"/>
      <c r="H32" s="1492"/>
      <c r="I32" s="1492"/>
      <c r="J32" s="1492"/>
      <c r="K32" s="1492"/>
      <c r="L32" s="1492"/>
      <c r="M32" s="1492"/>
      <c r="N32" s="1492"/>
      <c r="O32" s="1492"/>
      <c r="P32" s="1492"/>
      <c r="Q32" s="1492"/>
      <c r="R32" s="1492"/>
      <c r="S32" s="1492"/>
      <c r="T32" s="1492"/>
      <c r="U32" s="1492"/>
      <c r="V32" s="1492"/>
      <c r="W32" s="1492"/>
      <c r="X32" s="1492"/>
      <c r="Y32" s="1492"/>
      <c r="Z32" s="1492"/>
      <c r="AA32" s="1492"/>
    </row>
    <row r="33" spans="1:27" ht="15" customHeight="1">
      <c r="A33" s="1492"/>
      <c r="B33" s="1492"/>
      <c r="C33" s="1492"/>
      <c r="D33" s="1492"/>
      <c r="E33" s="1492"/>
      <c r="F33" s="1492"/>
      <c r="G33" s="1492"/>
      <c r="H33" s="1492"/>
      <c r="I33" s="1492"/>
      <c r="J33" s="1492"/>
      <c r="K33" s="1492"/>
      <c r="L33" s="1492"/>
      <c r="M33" s="1492"/>
      <c r="N33" s="1492"/>
      <c r="O33" s="1492"/>
      <c r="P33" s="1492"/>
      <c r="Q33" s="1492"/>
      <c r="R33" s="1492"/>
      <c r="S33" s="1492"/>
      <c r="T33" s="1492"/>
      <c r="U33" s="1492"/>
      <c r="V33" s="1492"/>
      <c r="W33" s="1492"/>
      <c r="X33" s="1492"/>
      <c r="Y33" s="1492"/>
      <c r="Z33" s="1492"/>
      <c r="AA33" s="1492"/>
    </row>
    <row r="34" spans="1:27" ht="15" customHeight="1">
      <c r="A34" s="1492"/>
      <c r="B34" s="1492"/>
      <c r="C34" s="1492"/>
      <c r="D34" s="1492"/>
      <c r="E34" s="1492"/>
      <c r="F34" s="1492"/>
      <c r="G34" s="1492"/>
      <c r="H34" s="1492"/>
      <c r="I34" s="1492"/>
      <c r="J34" s="1492"/>
      <c r="K34" s="1492"/>
      <c r="L34" s="1492"/>
      <c r="M34" s="1492"/>
      <c r="N34" s="1492"/>
      <c r="O34" s="1492"/>
      <c r="P34" s="1492"/>
      <c r="Q34" s="1492"/>
      <c r="R34" s="1492"/>
      <c r="S34" s="1492"/>
      <c r="T34" s="1492"/>
      <c r="U34" s="1492"/>
      <c r="V34" s="1492"/>
      <c r="W34" s="1492"/>
      <c r="X34" s="1492"/>
      <c r="Y34" s="1492"/>
      <c r="Z34" s="1492"/>
      <c r="AA34" s="1492"/>
    </row>
    <row r="35" spans="1:27" ht="20.25" customHeight="1">
      <c r="A35" s="1487" t="s">
        <v>1781</v>
      </c>
      <c r="B35" s="1487"/>
      <c r="C35" s="1487"/>
      <c r="D35" s="1487"/>
      <c r="E35" s="1487"/>
      <c r="F35" s="1487"/>
      <c r="G35" s="1487"/>
      <c r="H35" s="1487"/>
      <c r="I35" s="1487"/>
      <c r="J35" s="1487"/>
      <c r="K35" s="1487"/>
      <c r="L35" s="1487"/>
      <c r="M35" s="1488" t="s">
        <v>1782</v>
      </c>
      <c r="N35" s="1488"/>
      <c r="O35" s="1488"/>
      <c r="P35" s="1488"/>
      <c r="Q35" s="1488"/>
      <c r="R35" s="1488"/>
      <c r="S35" s="1488"/>
      <c r="T35" s="1488"/>
      <c r="U35" s="1488"/>
      <c r="V35" s="1488"/>
      <c r="W35" s="1488"/>
      <c r="X35" s="1488"/>
      <c r="Y35" s="1488"/>
      <c r="Z35" s="1488"/>
      <c r="AA35" s="1488"/>
    </row>
    <row r="36" spans="1:27" ht="20.25" customHeight="1">
      <c r="A36" s="1504" t="s">
        <v>1791</v>
      </c>
      <c r="B36" s="1504"/>
      <c r="C36" s="1504"/>
      <c r="D36" s="1504"/>
      <c r="E36" s="1504"/>
      <c r="F36" s="1504"/>
      <c r="G36" s="1504"/>
      <c r="H36" s="1504"/>
      <c r="I36" s="1504"/>
      <c r="J36" s="1504"/>
      <c r="K36" s="1504"/>
      <c r="L36" s="1504"/>
      <c r="M36" s="1504"/>
      <c r="N36" s="1504"/>
      <c r="O36" s="1504"/>
      <c r="P36" s="1504"/>
      <c r="Q36" s="1504"/>
      <c r="R36" s="1504"/>
      <c r="S36" s="1504"/>
      <c r="T36" s="1504"/>
      <c r="U36" s="1504"/>
      <c r="V36" s="1504"/>
      <c r="W36" s="1504"/>
      <c r="X36" s="1504"/>
      <c r="Y36" s="1504"/>
      <c r="Z36" s="1504"/>
      <c r="AA36" s="1504"/>
    </row>
    <row r="37" spans="1:27" ht="15" customHeight="1">
      <c r="A37" s="1504"/>
      <c r="B37" s="1504"/>
      <c r="C37" s="1504"/>
      <c r="D37" s="1504"/>
      <c r="E37" s="1504"/>
      <c r="F37" s="1504"/>
      <c r="G37" s="1504"/>
      <c r="H37" s="1504"/>
      <c r="I37" s="1504"/>
      <c r="J37" s="1504"/>
      <c r="K37" s="1504"/>
      <c r="L37" s="1504"/>
      <c r="M37" s="1504"/>
      <c r="N37" s="1504"/>
      <c r="O37" s="1504"/>
      <c r="P37" s="1504"/>
      <c r="Q37" s="1504"/>
      <c r="R37" s="1504"/>
      <c r="S37" s="1504"/>
      <c r="T37" s="1504"/>
      <c r="U37" s="1504"/>
      <c r="V37" s="1504"/>
      <c r="W37" s="1504"/>
      <c r="X37" s="1504"/>
      <c r="Y37" s="1504"/>
      <c r="Z37" s="1504"/>
      <c r="AA37" s="1504"/>
    </row>
    <row r="38" spans="1:27" ht="18.75">
      <c r="A38" s="1505" t="s">
        <v>1783</v>
      </c>
      <c r="B38" s="1505"/>
      <c r="C38" s="1505"/>
      <c r="D38" s="1505"/>
      <c r="E38" s="1505"/>
      <c r="F38" s="1505"/>
      <c r="G38" s="1505"/>
      <c r="H38" s="1505"/>
      <c r="I38" s="1505"/>
      <c r="J38" s="1505"/>
      <c r="K38" s="1505"/>
      <c r="L38" s="1505"/>
      <c r="M38" s="1505"/>
      <c r="N38" s="1505"/>
      <c r="O38" s="1505"/>
      <c r="P38" s="1505"/>
      <c r="Q38" s="1505"/>
      <c r="R38" s="1505"/>
      <c r="S38" s="1505"/>
      <c r="T38" s="1505"/>
      <c r="U38" s="1505"/>
      <c r="V38" s="1505"/>
      <c r="W38" s="1505"/>
      <c r="X38" s="1505"/>
      <c r="Y38" s="1505"/>
      <c r="Z38" s="1505"/>
      <c r="AA38" s="1505"/>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503" t="s">
        <v>1790</v>
      </c>
      <c r="C41" s="1503"/>
      <c r="D41" s="1503"/>
      <c r="E41" s="1503"/>
      <c r="F41" s="1275"/>
      <c r="H41" s="1506" t="s">
        <v>1784</v>
      </c>
      <c r="I41" s="1507"/>
      <c r="J41" s="1507"/>
      <c r="K41" s="1507"/>
      <c r="L41" s="1507"/>
      <c r="M41" s="1507"/>
      <c r="N41" s="1507"/>
      <c r="O41" s="1507"/>
      <c r="P41" s="1507"/>
      <c r="Q41" s="1507"/>
      <c r="R41" s="1507"/>
      <c r="S41" s="1507"/>
      <c r="T41" s="1507"/>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503" t="s">
        <v>1785</v>
      </c>
      <c r="D43" s="1503"/>
      <c r="E43" s="1503"/>
      <c r="F43" s="1276"/>
      <c r="G43" s="1276"/>
      <c r="I43" s="1508" t="s">
        <v>1786</v>
      </c>
      <c r="J43" s="1508"/>
      <c r="K43" s="1508"/>
      <c r="L43" s="1508"/>
      <c r="M43" s="1508"/>
      <c r="N43" s="1508"/>
      <c r="O43" s="1508"/>
      <c r="P43" s="1508"/>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93" t="s">
        <v>1787</v>
      </c>
      <c r="B49" s="1494"/>
      <c r="C49" s="1494"/>
      <c r="D49" s="1494"/>
      <c r="E49" s="1494"/>
      <c r="F49" s="1494"/>
      <c r="G49" s="1494"/>
      <c r="H49" s="1494"/>
      <c r="I49" s="1494"/>
      <c r="J49" s="1494"/>
      <c r="K49" s="1494"/>
      <c r="L49" s="1494"/>
      <c r="M49" s="1494"/>
      <c r="N49" s="1494"/>
      <c r="O49" s="1494"/>
      <c r="P49" s="1494"/>
      <c r="Q49" s="1494"/>
      <c r="R49" s="1494"/>
      <c r="S49" s="1494"/>
      <c r="T49" s="1494"/>
      <c r="U49" s="1494"/>
      <c r="V49" s="1494"/>
      <c r="W49" s="1494"/>
      <c r="X49" s="1494"/>
      <c r="Y49" s="1494"/>
      <c r="Z49" s="1494"/>
      <c r="AA49" s="1495"/>
    </row>
    <row r="50" spans="1:27" ht="15" customHeight="1">
      <c r="A50" s="1496"/>
      <c r="B50" s="1497"/>
      <c r="C50" s="1497"/>
      <c r="D50" s="1497"/>
      <c r="E50" s="1497"/>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1498"/>
    </row>
    <row r="51" spans="1:27" ht="15" customHeight="1">
      <c r="A51" s="1496"/>
      <c r="B51" s="1497"/>
      <c r="C51" s="1497"/>
      <c r="D51" s="1497"/>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1498"/>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499" t="s">
        <v>1781</v>
      </c>
      <c r="B53" s="1500"/>
      <c r="C53" s="1500"/>
      <c r="D53" s="1500"/>
      <c r="E53" s="1500"/>
      <c r="F53" s="1500"/>
      <c r="G53" s="1500"/>
      <c r="H53" s="1500"/>
      <c r="I53" s="1500"/>
      <c r="J53" s="1500"/>
      <c r="K53" s="1500"/>
      <c r="L53" s="1500"/>
      <c r="M53" s="1501" t="s">
        <v>1782</v>
      </c>
      <c r="N53" s="1501"/>
      <c r="O53" s="1501"/>
      <c r="P53" s="1501"/>
      <c r="Q53" s="1501"/>
      <c r="R53" s="1501"/>
      <c r="S53" s="1501"/>
      <c r="T53" s="1501"/>
      <c r="U53" s="1501"/>
      <c r="V53" s="1501"/>
      <c r="W53" s="1501"/>
      <c r="X53" s="1501"/>
      <c r="Y53" s="1501"/>
      <c r="Z53" s="1501"/>
      <c r="AA53" s="1502"/>
    </row>
    <row r="54" spans="1:27" ht="15" customHeight="1"/>
    <row r="55" spans="1:27" ht="15" customHeight="1"/>
    <row r="56" spans="1:27" ht="15" customHeight="1"/>
    <row r="57" spans="1:27" ht="21">
      <c r="C57" s="1503" t="s">
        <v>1788</v>
      </c>
      <c r="D57" s="1503"/>
      <c r="E57" s="1503"/>
      <c r="F57" s="1503"/>
      <c r="G57" s="1503"/>
      <c r="H57" s="1503"/>
    </row>
    <row r="58" spans="1:27" ht="15" customHeight="1"/>
  </sheetData>
  <mergeCells count="16">
    <mergeCell ref="A49:AA51"/>
    <mergeCell ref="A53:L53"/>
    <mergeCell ref="M53:AA53"/>
    <mergeCell ref="C57:H57"/>
    <mergeCell ref="A36:AA37"/>
    <mergeCell ref="A38:AA38"/>
    <mergeCell ref="B41:E41"/>
    <mergeCell ref="H41:T41"/>
    <mergeCell ref="C43:E43"/>
    <mergeCell ref="I43:P43"/>
    <mergeCell ref="AC30:AJ30"/>
    <mergeCell ref="A35:L35"/>
    <mergeCell ref="M35:AA35"/>
    <mergeCell ref="A3:AA6"/>
    <mergeCell ref="J7:R7"/>
    <mergeCell ref="A9:AA34"/>
  </mergeCells>
  <phoneticPr fontId="5"/>
  <dataValidations count="3">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8F12FE40-929F-447D-80ED-DC849EB07B7C}">
      <formula1>"有"</formula1>
    </dataValidation>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D85D90BB-53CD-45EE-A469-D89727F2C50C}">
      <formula1>"ダイレクトクラウドボックス,ファイル送信サービス,紙面"</formula1>
    </dataValidation>
    <dataValidation type="list" allowBlank="1" showInputMessage="1" showErrorMessage="1" sqref="AD2" xr:uid="{215C48C4-3366-4836-8471-0CF306F9D794}">
      <formula1>"電子交付,紙交付"</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5" t="s">
        <v>261</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75"/>
      <c r="AO3" s="1875"/>
      <c r="AP3" s="1875"/>
      <c r="AQ3" s="1875"/>
      <c r="AR3" s="1875"/>
      <c r="AS3" s="1875"/>
      <c r="AT3" s="1875"/>
      <c r="AU3" s="1875"/>
      <c r="AV3" s="1875"/>
      <c r="AW3" s="1875"/>
      <c r="AX3" s="1875"/>
      <c r="AY3" s="1875"/>
      <c r="AZ3" s="1875"/>
      <c r="BA3" s="1875"/>
      <c r="BB3" s="1875"/>
      <c r="BC3" s="1875"/>
      <c r="BD3" s="1875"/>
      <c r="BE3" s="1875"/>
      <c r="BF3" s="1875"/>
    </row>
    <row r="4" spans="2:58" s="5" customFormat="1" ht="13.5" customHeight="1">
      <c r="B4" s="1876" t="s">
        <v>93</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c r="AR4" s="1876"/>
      <c r="AS4" s="1876"/>
      <c r="AT4" s="1876"/>
      <c r="AU4" s="1876"/>
      <c r="AV4" s="1876"/>
      <c r="AW4" s="1876"/>
      <c r="AX4" s="1876"/>
      <c r="AY4" s="1876"/>
      <c r="AZ4" s="1876"/>
      <c r="BA4" s="1876"/>
      <c r="BB4" s="1876"/>
      <c r="BC4" s="1876"/>
      <c r="BD4" s="1876"/>
      <c r="BE4" s="1876"/>
      <c r="BF4" s="1876"/>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7" t="s">
        <v>94</v>
      </c>
      <c r="C6" s="1877"/>
      <c r="D6" s="1877"/>
      <c r="E6" s="1877"/>
      <c r="F6" s="1877"/>
      <c r="G6" s="1877"/>
      <c r="H6" s="1877"/>
      <c r="I6" s="1877"/>
      <c r="J6" s="1877"/>
      <c r="K6" s="1877"/>
      <c r="L6" s="1877"/>
      <c r="M6" s="1877"/>
      <c r="N6" s="1877"/>
      <c r="O6" s="1877"/>
      <c r="P6" s="1877"/>
      <c r="Q6" s="1877"/>
      <c r="R6" s="1873"/>
      <c r="S6" s="1873"/>
      <c r="T6" s="1873"/>
      <c r="U6" s="1873"/>
      <c r="V6" s="1873"/>
      <c r="W6" s="1873"/>
      <c r="X6" s="1873"/>
      <c r="Y6" s="1873"/>
      <c r="Z6" s="1873"/>
      <c r="AA6" s="1873"/>
      <c r="AB6" s="1873"/>
      <c r="AC6" s="1873"/>
      <c r="AD6" s="1873"/>
      <c r="AE6" s="1873"/>
      <c r="AF6" s="1873"/>
      <c r="AG6" s="1873"/>
      <c r="AH6" s="1873"/>
      <c r="AI6" s="1873"/>
      <c r="AJ6" s="1873"/>
      <c r="AK6" s="1873"/>
      <c r="AL6" s="1873"/>
      <c r="AM6" s="1873"/>
      <c r="AN6" s="1873"/>
      <c r="AO6" s="1873"/>
      <c r="AP6" s="1873"/>
      <c r="AQ6" s="1873"/>
      <c r="AR6" s="1873"/>
      <c r="AS6" s="1873"/>
      <c r="AT6" s="1873"/>
      <c r="AU6" s="1873"/>
      <c r="AV6" s="1873"/>
      <c r="AW6" s="1873"/>
      <c r="AX6" s="1873"/>
      <c r="AY6" s="1873"/>
      <c r="AZ6" s="1873"/>
      <c r="BA6" s="1873"/>
      <c r="BB6" s="1873"/>
      <c r="BC6" s="1873"/>
      <c r="BD6" s="1873"/>
      <c r="BE6" s="1873"/>
      <c r="BF6" s="1873"/>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7" t="s">
        <v>95</v>
      </c>
      <c r="C9" s="1877"/>
      <c r="D9" s="1877"/>
      <c r="E9" s="1877"/>
      <c r="F9" s="1877"/>
      <c r="G9" s="1877"/>
      <c r="H9" s="1877"/>
      <c r="I9" s="1877"/>
      <c r="J9" s="1877"/>
      <c r="K9" s="1877"/>
      <c r="L9" s="1877"/>
      <c r="M9" s="1877"/>
      <c r="N9" s="1877"/>
      <c r="O9" s="1877"/>
      <c r="P9" s="1877"/>
      <c r="Q9" s="1877"/>
      <c r="R9" s="1868"/>
      <c r="S9" s="1868"/>
      <c r="T9" s="1868"/>
      <c r="U9" s="1868"/>
      <c r="V9" s="1313" t="s">
        <v>7</v>
      </c>
      <c r="W9" s="1314"/>
      <c r="X9" s="1314"/>
      <c r="Y9" s="1313" t="s">
        <v>96</v>
      </c>
      <c r="Z9" s="1314"/>
      <c r="AA9" s="1868"/>
      <c r="AB9" s="1868"/>
      <c r="AC9" s="1868"/>
      <c r="AD9" s="1868"/>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77" t="s">
        <v>123</v>
      </c>
      <c r="C12" s="1877"/>
      <c r="D12" s="1877"/>
      <c r="E12" s="1877"/>
      <c r="F12" s="1877"/>
      <c r="G12" s="1877"/>
      <c r="H12" s="1877"/>
      <c r="I12" s="1877"/>
      <c r="J12" s="1877"/>
      <c r="K12" s="1877"/>
      <c r="L12" s="1877"/>
      <c r="M12" s="1877"/>
      <c r="N12" s="1877"/>
      <c r="O12" s="1877"/>
      <c r="P12" s="1877"/>
      <c r="Q12" s="1877"/>
      <c r="R12" s="1877"/>
      <c r="S12" s="1877"/>
      <c r="T12" s="1877"/>
      <c r="U12" s="1877"/>
      <c r="V12" s="1877"/>
      <c r="W12" s="1877"/>
      <c r="X12" s="1877"/>
      <c r="Y12" s="1877"/>
      <c r="Z12" s="1877"/>
      <c r="AA12" s="1877"/>
      <c r="AB12" s="1877"/>
      <c r="AC12" s="1877"/>
      <c r="AD12" s="1877"/>
      <c r="AE12" s="1877"/>
      <c r="AF12" s="1877"/>
      <c r="AG12" s="1877"/>
      <c r="AH12" s="1877"/>
      <c r="AI12" s="1877"/>
      <c r="AJ12" s="1877"/>
      <c r="AK12" s="1877"/>
      <c r="AL12" s="1877"/>
      <c r="AM12" s="1877"/>
      <c r="AN12" s="1877"/>
      <c r="AO12" s="1877"/>
      <c r="AP12" s="1877"/>
      <c r="AQ12" s="1877"/>
      <c r="AR12" s="1877"/>
      <c r="AS12" s="1877"/>
      <c r="AT12" s="1877"/>
      <c r="AU12" s="1877"/>
      <c r="AV12" s="1877"/>
      <c r="AW12" s="1877"/>
      <c r="AX12" s="1877"/>
      <c r="AY12" s="1877"/>
      <c r="AZ12" s="1877"/>
      <c r="BA12" s="1877"/>
      <c r="BB12" s="1877"/>
      <c r="BC12" s="1877"/>
      <c r="BD12" s="1877"/>
      <c r="BE12" s="1877"/>
      <c r="BF12" s="1877"/>
    </row>
    <row r="13" spans="2:58" s="5" customFormat="1" ht="13.5" customHeight="1">
      <c r="B13" s="1314"/>
      <c r="C13" s="1314"/>
      <c r="D13" s="1313"/>
      <c r="E13" s="1313"/>
      <c r="F13" s="1871" t="s">
        <v>97</v>
      </c>
      <c r="G13" s="1871"/>
      <c r="H13" s="1871"/>
      <c r="I13" s="1871"/>
      <c r="J13" s="1871"/>
      <c r="K13" s="1871"/>
      <c r="L13" s="1871"/>
      <c r="M13" s="1871"/>
      <c r="N13" s="1871"/>
      <c r="O13" s="1871"/>
      <c r="P13" s="1871"/>
      <c r="Q13" s="1313"/>
      <c r="R13" s="1313"/>
      <c r="S13" s="1313"/>
      <c r="T13" s="1313"/>
      <c r="U13" s="1313"/>
      <c r="V13" s="1313"/>
      <c r="W13" s="1313"/>
      <c r="X13" s="1314"/>
      <c r="Y13" s="1314"/>
      <c r="Z13" s="1893"/>
      <c r="AA13" s="1893"/>
      <c r="AB13" s="1893"/>
      <c r="AC13" s="1893"/>
      <c r="AD13" s="1893"/>
      <c r="AE13" s="1893"/>
      <c r="AF13" s="1893"/>
      <c r="AG13" s="1893"/>
      <c r="AH13" s="1893"/>
      <c r="AI13" s="1893"/>
      <c r="AJ13" s="1893"/>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71" t="s">
        <v>98</v>
      </c>
      <c r="G15" s="1871"/>
      <c r="H15" s="1871"/>
      <c r="I15" s="1871"/>
      <c r="J15" s="1871"/>
      <c r="K15" s="1871"/>
      <c r="L15" s="1871"/>
      <c r="M15" s="1871"/>
      <c r="N15" s="1871"/>
      <c r="O15" s="1871"/>
      <c r="P15" s="1871"/>
      <c r="Q15" s="1871"/>
      <c r="R15" s="1871"/>
      <c r="S15" s="1871"/>
      <c r="T15" s="1871"/>
      <c r="U15" s="1871"/>
      <c r="V15" s="1871"/>
      <c r="W15" s="1871"/>
      <c r="X15" s="1871"/>
      <c r="Y15" s="1314"/>
      <c r="Z15" s="1893"/>
      <c r="AA15" s="1893"/>
      <c r="AB15" s="1893"/>
      <c r="AC15" s="1893"/>
      <c r="AD15" s="1893"/>
      <c r="AE15" s="1893"/>
      <c r="AF15" s="1893"/>
      <c r="AG15" s="1893"/>
      <c r="AH15" s="1893"/>
      <c r="AI15" s="1893"/>
      <c r="AJ15" s="1893"/>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71" t="s">
        <v>42</v>
      </c>
      <c r="G17" s="1871"/>
      <c r="H17" s="1871"/>
      <c r="I17" s="1871"/>
      <c r="J17" s="1871"/>
      <c r="K17" s="1871"/>
      <c r="L17" s="1871"/>
      <c r="M17" s="1871"/>
      <c r="N17" s="1871"/>
      <c r="O17" s="1871"/>
      <c r="P17" s="1871"/>
      <c r="Q17" s="1313"/>
      <c r="R17" s="1313"/>
      <c r="S17" s="1313"/>
      <c r="T17" s="1313"/>
      <c r="U17" s="1313"/>
      <c r="V17" s="1313"/>
      <c r="W17" s="1313"/>
      <c r="X17" s="1314"/>
      <c r="Y17" s="1314"/>
      <c r="Z17" s="1893"/>
      <c r="AA17" s="1893"/>
      <c r="AB17" s="1893"/>
      <c r="AC17" s="1893"/>
      <c r="AD17" s="1893"/>
      <c r="AE17" s="1893"/>
      <c r="AF17" s="1893"/>
      <c r="AG17" s="1893"/>
      <c r="AH17" s="1893"/>
      <c r="AI17" s="1893"/>
      <c r="AJ17" s="1893"/>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7" t="s">
        <v>99</v>
      </c>
      <c r="C20" s="1877"/>
      <c r="D20" s="1877"/>
      <c r="E20" s="1877"/>
      <c r="F20" s="1877"/>
      <c r="G20" s="1877"/>
      <c r="H20" s="1877"/>
      <c r="I20" s="1877"/>
      <c r="J20" s="1877"/>
      <c r="K20" s="1877"/>
      <c r="L20" s="1877"/>
      <c r="M20" s="1877"/>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7"/>
      <c r="AK20" s="1877"/>
      <c r="AL20" s="1877"/>
      <c r="AM20" s="1877"/>
      <c r="AN20" s="1877"/>
      <c r="AO20" s="1877"/>
      <c r="AP20" s="1877"/>
      <c r="AQ20" s="1877"/>
      <c r="AR20" s="1877"/>
      <c r="AS20" s="1877"/>
      <c r="AT20" s="1877"/>
      <c r="AU20" s="1877"/>
      <c r="AV20" s="1877"/>
      <c r="AW20" s="1877"/>
      <c r="AX20" s="1877"/>
      <c r="AY20" s="1877"/>
      <c r="AZ20" s="1877"/>
      <c r="BA20" s="1877"/>
      <c r="BB20" s="1877"/>
      <c r="BC20" s="1877"/>
      <c r="BD20" s="1877"/>
      <c r="BE20" s="1877"/>
      <c r="BF20" s="1877"/>
    </row>
    <row r="21" spans="2:58" s="5" customFormat="1" ht="13.5" customHeight="1">
      <c r="B21" s="1314"/>
      <c r="C21" s="1314"/>
      <c r="D21" s="1313"/>
      <c r="E21" s="1313"/>
      <c r="F21" s="1871" t="s">
        <v>100</v>
      </c>
      <c r="G21" s="1871"/>
      <c r="H21" s="1871"/>
      <c r="I21" s="1871"/>
      <c r="J21" s="1871"/>
      <c r="K21" s="1871"/>
      <c r="L21" s="1871"/>
      <c r="M21" s="1871"/>
      <c r="N21" s="1871"/>
      <c r="O21" s="1871"/>
      <c r="P21" s="1871"/>
      <c r="Q21" s="1313"/>
      <c r="R21" s="1313"/>
      <c r="S21" s="1314"/>
      <c r="T21" s="1314"/>
      <c r="U21" s="1314"/>
      <c r="V21" s="1891" t="s">
        <v>4</v>
      </c>
      <c r="W21" s="1891"/>
      <c r="X21" s="1313" t="s">
        <v>101</v>
      </c>
      <c r="Y21" s="1314"/>
      <c r="Z21" s="1314"/>
      <c r="AA21" s="1314"/>
      <c r="AB21" s="1314"/>
      <c r="AC21" s="1891" t="s">
        <v>4</v>
      </c>
      <c r="AD21" s="1891"/>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71" t="s">
        <v>103</v>
      </c>
      <c r="G23" s="1871"/>
      <c r="H23" s="1871"/>
      <c r="I23" s="1871"/>
      <c r="J23" s="1871"/>
      <c r="K23" s="1871"/>
      <c r="L23" s="1871"/>
      <c r="M23" s="1871"/>
      <c r="N23" s="1871"/>
      <c r="O23" s="1871"/>
      <c r="P23" s="1871"/>
      <c r="Q23" s="1313"/>
      <c r="R23" s="1313"/>
      <c r="S23" s="1314"/>
      <c r="T23" s="1314"/>
      <c r="U23" s="1314"/>
      <c r="V23" s="1891" t="s">
        <v>4</v>
      </c>
      <c r="W23" s="1891"/>
      <c r="X23" s="1313" t="s">
        <v>101</v>
      </c>
      <c r="Y23" s="1314"/>
      <c r="Z23" s="1314"/>
      <c r="AA23" s="1314"/>
      <c r="AB23" s="1314"/>
      <c r="AC23" s="1891" t="s">
        <v>4</v>
      </c>
      <c r="AD23" s="1891"/>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71" t="s">
        <v>104</v>
      </c>
      <c r="G25" s="1871"/>
      <c r="H25" s="1871"/>
      <c r="I25" s="1871"/>
      <c r="J25" s="1871"/>
      <c r="K25" s="1871"/>
      <c r="L25" s="1871"/>
      <c r="M25" s="1871"/>
      <c r="N25" s="1871"/>
      <c r="O25" s="1871"/>
      <c r="P25" s="1871"/>
      <c r="Q25" s="1313"/>
      <c r="R25" s="1313"/>
      <c r="S25" s="1314"/>
      <c r="T25" s="1314"/>
      <c r="U25" s="1314"/>
      <c r="V25" s="1891" t="s">
        <v>4</v>
      </c>
      <c r="W25" s="1891"/>
      <c r="X25" s="1313" t="s">
        <v>101</v>
      </c>
      <c r="Y25" s="1314"/>
      <c r="Z25" s="1314"/>
      <c r="AA25" s="1314"/>
      <c r="AB25" s="1314"/>
      <c r="AC25" s="1891" t="s">
        <v>4</v>
      </c>
      <c r="AD25" s="1891"/>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77" t="s">
        <v>105</v>
      </c>
      <c r="C28" s="1877"/>
      <c r="D28" s="1877"/>
      <c r="E28" s="1877"/>
      <c r="F28" s="1877"/>
      <c r="G28" s="1877"/>
      <c r="H28" s="1877"/>
      <c r="I28" s="1877"/>
      <c r="J28" s="1877"/>
      <c r="K28" s="1877"/>
      <c r="L28" s="1877"/>
      <c r="M28" s="1877"/>
      <c r="N28" s="1877"/>
      <c r="O28" s="1877"/>
      <c r="P28" s="1877"/>
      <c r="Q28" s="1877"/>
      <c r="R28" s="1877"/>
      <c r="S28" s="1877"/>
      <c r="T28" s="1877"/>
      <c r="U28" s="1877"/>
      <c r="V28" s="1877"/>
      <c r="W28" s="1877"/>
      <c r="X28" s="1877"/>
      <c r="Y28" s="1877"/>
      <c r="Z28" s="1877"/>
      <c r="AA28" s="1877"/>
      <c r="AB28" s="1877"/>
      <c r="AC28" s="1877"/>
      <c r="AD28" s="1877"/>
      <c r="AE28" s="1877"/>
      <c r="AF28" s="1877"/>
      <c r="AG28" s="1877"/>
      <c r="AH28" s="1877"/>
      <c r="AI28" s="1877"/>
      <c r="AJ28" s="1877"/>
      <c r="AK28" s="1877"/>
      <c r="AL28" s="1877"/>
      <c r="AM28" s="1877"/>
      <c r="AN28" s="1877"/>
      <c r="AO28" s="1877"/>
      <c r="AP28" s="1877"/>
      <c r="AQ28" s="1877"/>
      <c r="AR28" s="1877"/>
      <c r="AS28" s="1877"/>
      <c r="AT28" s="1877"/>
      <c r="AU28" s="1877"/>
      <c r="AV28" s="1877"/>
      <c r="AW28" s="1877"/>
      <c r="AX28" s="1877"/>
      <c r="AY28" s="1877"/>
      <c r="AZ28" s="1877"/>
      <c r="BA28" s="1877"/>
      <c r="BB28" s="1877"/>
      <c r="BC28" s="1877"/>
      <c r="BD28" s="1877"/>
      <c r="BE28" s="1877"/>
      <c r="BF28" s="1877"/>
    </row>
    <row r="29" spans="2:58" s="5" customFormat="1" ht="13.5" customHeight="1">
      <c r="B29" s="1314"/>
      <c r="C29" s="1314"/>
      <c r="D29" s="1313"/>
      <c r="E29" s="1313"/>
      <c r="F29" s="1871" t="s">
        <v>106</v>
      </c>
      <c r="G29" s="1871"/>
      <c r="H29" s="1871"/>
      <c r="I29" s="1871"/>
      <c r="J29" s="1871"/>
      <c r="K29" s="1871"/>
      <c r="L29" s="1871"/>
      <c r="M29" s="1871"/>
      <c r="N29" s="1871"/>
      <c r="O29" s="1871"/>
      <c r="P29" s="1871"/>
      <c r="Q29" s="1313"/>
      <c r="R29" s="1313"/>
      <c r="S29" s="1314"/>
      <c r="T29" s="1314"/>
      <c r="U29" s="1314"/>
      <c r="V29" s="1891" t="s">
        <v>4</v>
      </c>
      <c r="W29" s="1891"/>
      <c r="X29" s="1313" t="s">
        <v>101</v>
      </c>
      <c r="Y29" s="1314"/>
      <c r="Z29" s="1314"/>
      <c r="AA29" s="1314"/>
      <c r="AB29" s="1314"/>
      <c r="AC29" s="1891" t="s">
        <v>4</v>
      </c>
      <c r="AD29" s="1891"/>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71" t="s">
        <v>107</v>
      </c>
      <c r="G31" s="1871"/>
      <c r="H31" s="1871"/>
      <c r="I31" s="1871"/>
      <c r="J31" s="1871"/>
      <c r="K31" s="1871"/>
      <c r="L31" s="1871"/>
      <c r="M31" s="1871"/>
      <c r="N31" s="1871"/>
      <c r="O31" s="1871"/>
      <c r="P31" s="1871"/>
      <c r="Q31" s="1313"/>
      <c r="R31" s="1313"/>
      <c r="S31" s="1314"/>
      <c r="T31" s="1314"/>
      <c r="U31" s="1314"/>
      <c r="V31" s="1891" t="s">
        <v>4</v>
      </c>
      <c r="W31" s="1891"/>
      <c r="X31" s="1313" t="s">
        <v>101</v>
      </c>
      <c r="Y31" s="1314"/>
      <c r="Z31" s="1314"/>
      <c r="AA31" s="1314"/>
      <c r="AB31" s="1314"/>
      <c r="AC31" s="1891" t="s">
        <v>4</v>
      </c>
      <c r="AD31" s="1891"/>
      <c r="AE31" s="1313" t="s">
        <v>102</v>
      </c>
      <c r="AF31" s="1314"/>
      <c r="AG31" s="1314"/>
      <c r="AH31" s="1898" t="s">
        <v>255</v>
      </c>
      <c r="AI31" s="1891" t="s">
        <v>4</v>
      </c>
      <c r="AJ31" s="1891"/>
      <c r="AK31" s="1313" t="s">
        <v>108</v>
      </c>
      <c r="AL31" s="1314"/>
      <c r="AM31" s="1314"/>
      <c r="AN31" s="1898" t="s">
        <v>254</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98"/>
      <c r="AI32" s="1891" t="s">
        <v>4</v>
      </c>
      <c r="AJ32" s="1891"/>
      <c r="AK32" s="1313" t="s">
        <v>109</v>
      </c>
      <c r="AL32" s="1314"/>
      <c r="AM32" s="1314"/>
      <c r="AN32" s="1898"/>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77" t="s">
        <v>110</v>
      </c>
      <c r="C35" s="1877"/>
      <c r="D35" s="1877"/>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c r="AL35" s="1877"/>
      <c r="AM35" s="1877"/>
      <c r="AN35" s="1877"/>
      <c r="AO35" s="1877"/>
      <c r="AP35" s="1877"/>
      <c r="AQ35" s="1877"/>
      <c r="AR35" s="1877"/>
      <c r="AS35" s="1877"/>
      <c r="AT35" s="1877"/>
      <c r="AU35" s="1877"/>
      <c r="AV35" s="1877"/>
      <c r="AW35" s="1877"/>
      <c r="AX35" s="1877"/>
      <c r="AY35" s="1877"/>
      <c r="AZ35" s="1877"/>
      <c r="BA35" s="1877"/>
      <c r="BB35" s="1877"/>
      <c r="BC35" s="1877"/>
      <c r="BD35" s="1877"/>
      <c r="BE35" s="1877"/>
      <c r="BF35" s="1877"/>
    </row>
    <row r="36" spans="2:58" s="5" customFormat="1" ht="13.5" customHeight="1">
      <c r="B36" s="1873"/>
      <c r="C36" s="1873"/>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c r="AN36" s="1873"/>
      <c r="AO36" s="1873"/>
      <c r="AP36" s="1873"/>
      <c r="AQ36" s="1873"/>
      <c r="AR36" s="1873"/>
      <c r="AS36" s="1873"/>
      <c r="AT36" s="1873"/>
      <c r="AU36" s="1873"/>
      <c r="AV36" s="1873"/>
      <c r="AW36" s="1873"/>
      <c r="AX36" s="1873"/>
      <c r="AY36" s="1873"/>
      <c r="AZ36" s="1873"/>
      <c r="BA36" s="1873"/>
      <c r="BB36" s="1873"/>
      <c r="BC36" s="1873"/>
      <c r="BD36" s="1873"/>
      <c r="BE36" s="1873"/>
      <c r="BF36" s="1873"/>
    </row>
    <row r="37" spans="2:58" s="5" customFormat="1" ht="13.5" customHeight="1">
      <c r="B37" s="1873"/>
      <c r="C37" s="1873"/>
      <c r="D37" s="1873"/>
      <c r="E37" s="1873"/>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873"/>
      <c r="AP37" s="1873"/>
      <c r="AQ37" s="1873"/>
      <c r="AR37" s="1873"/>
      <c r="AS37" s="1873"/>
      <c r="AT37" s="1873"/>
      <c r="AU37" s="1873"/>
      <c r="AV37" s="1873"/>
      <c r="AW37" s="1873"/>
      <c r="AX37" s="1873"/>
      <c r="AY37" s="1873"/>
      <c r="AZ37" s="1873"/>
      <c r="BA37" s="1873"/>
      <c r="BB37" s="1873"/>
      <c r="BC37" s="1873"/>
      <c r="BD37" s="1873"/>
      <c r="BE37" s="1873"/>
      <c r="BF37" s="1873"/>
    </row>
    <row r="38" spans="2:58" s="5" customFormat="1" ht="13.5" customHeight="1">
      <c r="B38" s="1873"/>
      <c r="C38" s="1873"/>
      <c r="D38" s="1873"/>
      <c r="E38" s="1873"/>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c r="AN38" s="1873"/>
      <c r="AO38" s="1873"/>
      <c r="AP38" s="1873"/>
      <c r="AQ38" s="1873"/>
      <c r="AR38" s="1873"/>
      <c r="AS38" s="1873"/>
      <c r="AT38" s="1873"/>
      <c r="AU38" s="1873"/>
      <c r="AV38" s="1873"/>
      <c r="AW38" s="1873"/>
      <c r="AX38" s="1873"/>
      <c r="AY38" s="1873"/>
      <c r="AZ38" s="1873"/>
      <c r="BA38" s="1873"/>
      <c r="BB38" s="1873"/>
      <c r="BC38" s="1873"/>
      <c r="BD38" s="1873"/>
      <c r="BE38" s="1873"/>
      <c r="BF38" s="1873"/>
    </row>
    <row r="39" spans="2:58" s="5" customFormat="1" ht="13.5" customHeight="1">
      <c r="B39" s="1889"/>
      <c r="C39" s="1889"/>
      <c r="D39" s="1889"/>
      <c r="E39" s="1889"/>
      <c r="F39" s="1889"/>
      <c r="G39" s="1889"/>
      <c r="H39" s="1889"/>
      <c r="I39" s="1889"/>
      <c r="J39" s="1889"/>
      <c r="K39" s="1889"/>
      <c r="L39" s="1889"/>
      <c r="M39" s="1889"/>
      <c r="N39" s="1889"/>
      <c r="O39" s="1889"/>
      <c r="P39" s="1889"/>
      <c r="Q39" s="1889"/>
      <c r="R39" s="1889"/>
      <c r="S39" s="1889"/>
      <c r="T39" s="1889"/>
      <c r="U39" s="1889"/>
      <c r="V39" s="1889"/>
      <c r="W39" s="1889"/>
      <c r="X39" s="1889"/>
      <c r="Y39" s="1889"/>
      <c r="Z39" s="1889"/>
      <c r="AA39" s="1889"/>
      <c r="AB39" s="1889"/>
      <c r="AC39" s="1889"/>
      <c r="AD39" s="1889"/>
      <c r="AE39" s="1889"/>
      <c r="AF39" s="1889"/>
      <c r="AG39" s="1889"/>
      <c r="AH39" s="1889"/>
      <c r="AI39" s="1889"/>
      <c r="AJ39" s="1889"/>
      <c r="AK39" s="1889"/>
      <c r="AL39" s="1889"/>
      <c r="AM39" s="1889"/>
      <c r="AN39" s="1889"/>
      <c r="AO39" s="1889"/>
      <c r="AP39" s="1889"/>
      <c r="AQ39" s="1889"/>
      <c r="AR39" s="1889"/>
      <c r="AS39" s="1889"/>
      <c r="AT39" s="1889"/>
      <c r="AU39" s="1889"/>
      <c r="AV39" s="1889"/>
      <c r="AW39" s="1889"/>
      <c r="AX39" s="1889"/>
      <c r="AY39" s="1889"/>
      <c r="AZ39" s="1889"/>
      <c r="BA39" s="1889"/>
      <c r="BB39" s="1889"/>
      <c r="BC39" s="1889"/>
      <c r="BD39" s="1889"/>
      <c r="BE39" s="1889"/>
      <c r="BF39" s="1889"/>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77" t="s">
        <v>111</v>
      </c>
      <c r="C41" s="1877"/>
      <c r="D41" s="1877"/>
      <c r="E41" s="1877"/>
      <c r="F41" s="1877"/>
      <c r="G41" s="1877"/>
      <c r="H41" s="1877"/>
      <c r="I41" s="1877"/>
      <c r="J41" s="1877"/>
      <c r="K41" s="1877"/>
      <c r="L41" s="1877"/>
      <c r="M41" s="1877"/>
      <c r="N41" s="1877"/>
      <c r="O41" s="1877"/>
      <c r="P41" s="1877"/>
      <c r="Q41" s="1877"/>
      <c r="R41" s="1877"/>
      <c r="S41" s="1877"/>
      <c r="T41" s="1877"/>
      <c r="U41" s="1877"/>
      <c r="V41" s="1877"/>
      <c r="W41" s="1877"/>
      <c r="X41" s="1877"/>
      <c r="Y41" s="1877"/>
      <c r="Z41" s="1877"/>
      <c r="AA41" s="1877"/>
      <c r="AB41" s="1877"/>
      <c r="AC41" s="1877"/>
      <c r="AD41" s="1877"/>
      <c r="AE41" s="1877"/>
      <c r="AF41" s="1877"/>
      <c r="AG41" s="1877"/>
      <c r="AH41" s="1877"/>
      <c r="AI41" s="1877"/>
      <c r="AJ41" s="1877"/>
      <c r="AK41" s="1877"/>
      <c r="AL41" s="1877"/>
      <c r="AM41" s="1877"/>
      <c r="AN41" s="1877"/>
      <c r="AO41" s="1877"/>
      <c r="AP41" s="1877"/>
      <c r="AQ41" s="1877"/>
      <c r="AR41" s="1877"/>
      <c r="AS41" s="1877"/>
      <c r="AT41" s="1877"/>
      <c r="AU41" s="1877"/>
      <c r="AV41" s="1877"/>
      <c r="AW41" s="1877"/>
      <c r="AX41" s="1877"/>
      <c r="AY41" s="1877"/>
      <c r="AZ41" s="1877"/>
      <c r="BA41" s="1877"/>
      <c r="BB41" s="1877"/>
      <c r="BC41" s="1877"/>
      <c r="BD41" s="1877"/>
      <c r="BE41" s="1877"/>
      <c r="BF41" s="1877"/>
    </row>
    <row r="42" spans="2:58" s="5" customFormat="1" ht="13.5" customHeight="1">
      <c r="B42" s="1873"/>
      <c r="C42" s="1873"/>
      <c r="D42" s="1873"/>
      <c r="E42" s="1873"/>
      <c r="F42" s="1873"/>
      <c r="G42" s="1873"/>
      <c r="H42" s="1873"/>
      <c r="I42" s="1873"/>
      <c r="J42" s="1873"/>
      <c r="K42" s="1873"/>
      <c r="L42" s="1873"/>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c r="AN42" s="1873"/>
      <c r="AO42" s="1873"/>
      <c r="AP42" s="1873"/>
      <c r="AQ42" s="1873"/>
      <c r="AR42" s="1873"/>
      <c r="AS42" s="1873"/>
      <c r="AT42" s="1873"/>
      <c r="AU42" s="1873"/>
      <c r="AV42" s="1873"/>
      <c r="AW42" s="1873"/>
      <c r="AX42" s="1873"/>
      <c r="AY42" s="1873"/>
      <c r="AZ42" s="1873"/>
      <c r="BA42" s="1873"/>
      <c r="BB42" s="1873"/>
      <c r="BC42" s="1873"/>
      <c r="BD42" s="1873"/>
      <c r="BE42" s="1873"/>
      <c r="BF42" s="1873"/>
    </row>
    <row r="43" spans="2:58" s="5" customFormat="1" ht="13.5" customHeight="1">
      <c r="B43" s="1873"/>
      <c r="C43" s="1873"/>
      <c r="D43" s="1873"/>
      <c r="E43" s="1873"/>
      <c r="F43" s="1873"/>
      <c r="G43" s="1873"/>
      <c r="H43" s="1873"/>
      <c r="I43" s="1873"/>
      <c r="J43" s="1873"/>
      <c r="K43" s="1873"/>
      <c r="L43" s="1873"/>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c r="AN43" s="1873"/>
      <c r="AO43" s="1873"/>
      <c r="AP43" s="1873"/>
      <c r="AQ43" s="1873"/>
      <c r="AR43" s="1873"/>
      <c r="AS43" s="1873"/>
      <c r="AT43" s="1873"/>
      <c r="AU43" s="1873"/>
      <c r="AV43" s="1873"/>
      <c r="AW43" s="1873"/>
      <c r="AX43" s="1873"/>
      <c r="AY43" s="1873"/>
      <c r="AZ43" s="1873"/>
      <c r="BA43" s="1873"/>
      <c r="BB43" s="1873"/>
      <c r="BC43" s="1873"/>
      <c r="BD43" s="1873"/>
      <c r="BE43" s="1873"/>
      <c r="BF43" s="1873"/>
    </row>
    <row r="44" spans="2:58" s="5" customFormat="1" ht="13.5" customHeight="1">
      <c r="B44" s="1873"/>
      <c r="C44" s="1873"/>
      <c r="D44" s="1873"/>
      <c r="E44" s="1873"/>
      <c r="F44" s="1873"/>
      <c r="G44" s="1873"/>
      <c r="H44" s="1873"/>
      <c r="I44" s="1873"/>
      <c r="J44" s="1873"/>
      <c r="K44" s="1873"/>
      <c r="L44" s="1873"/>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c r="AN44" s="1873"/>
      <c r="AO44" s="1873"/>
      <c r="AP44" s="1873"/>
      <c r="AQ44" s="1873"/>
      <c r="AR44" s="1873"/>
      <c r="AS44" s="1873"/>
      <c r="AT44" s="1873"/>
      <c r="AU44" s="1873"/>
      <c r="AV44" s="1873"/>
      <c r="AW44" s="1873"/>
      <c r="AX44" s="1873"/>
      <c r="AY44" s="1873"/>
      <c r="AZ44" s="1873"/>
      <c r="BA44" s="1873"/>
      <c r="BB44" s="1873"/>
      <c r="BC44" s="1873"/>
      <c r="BD44" s="1873"/>
      <c r="BE44" s="1873"/>
      <c r="BF44" s="1873"/>
    </row>
    <row r="45" spans="2:58" s="5" customFormat="1" ht="13.5" customHeight="1">
      <c r="B45" s="1873"/>
      <c r="C45" s="1873"/>
      <c r="D45" s="1873"/>
      <c r="E45" s="1873"/>
      <c r="F45" s="1873"/>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c r="AN45" s="1873"/>
      <c r="AO45" s="1873"/>
      <c r="AP45" s="1873"/>
      <c r="AQ45" s="1873"/>
      <c r="AR45" s="1873"/>
      <c r="AS45" s="1873"/>
      <c r="AT45" s="1873"/>
      <c r="AU45" s="1873"/>
      <c r="AV45" s="1873"/>
      <c r="AW45" s="1873"/>
      <c r="AX45" s="1873"/>
      <c r="AY45" s="1873"/>
      <c r="AZ45" s="1873"/>
      <c r="BA45" s="1873"/>
      <c r="BB45" s="1873"/>
      <c r="BC45" s="1873"/>
      <c r="BD45" s="1873"/>
      <c r="BE45" s="1873"/>
      <c r="BF45" s="1873"/>
    </row>
    <row r="46" spans="2:58" s="5" customFormat="1" ht="13.5" customHeight="1">
      <c r="B46" s="1873"/>
      <c r="C46" s="1873"/>
      <c r="D46" s="1873"/>
      <c r="E46" s="1873"/>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c r="AN46" s="1873"/>
      <c r="AO46" s="1873"/>
      <c r="AP46" s="1873"/>
      <c r="AQ46" s="1873"/>
      <c r="AR46" s="1873"/>
      <c r="AS46" s="1873"/>
      <c r="AT46" s="1873"/>
      <c r="AU46" s="1873"/>
      <c r="AV46" s="1873"/>
      <c r="AW46" s="1873"/>
      <c r="AX46" s="1873"/>
      <c r="AY46" s="1873"/>
      <c r="AZ46" s="1873"/>
      <c r="BA46" s="1873"/>
      <c r="BB46" s="1873"/>
      <c r="BC46" s="1873"/>
      <c r="BD46" s="1873"/>
      <c r="BE46" s="1873"/>
      <c r="BF46" s="1873"/>
    </row>
    <row r="47" spans="2:58" s="5" customFormat="1" ht="13.5" customHeight="1">
      <c r="B47" s="1873"/>
      <c r="C47" s="1873"/>
      <c r="D47" s="1873"/>
      <c r="E47" s="1873"/>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c r="AN47" s="1873"/>
      <c r="AO47" s="1873"/>
      <c r="AP47" s="1873"/>
      <c r="AQ47" s="1873"/>
      <c r="AR47" s="1873"/>
      <c r="AS47" s="1873"/>
      <c r="AT47" s="1873"/>
      <c r="AU47" s="1873"/>
      <c r="AV47" s="1873"/>
      <c r="AW47" s="1873"/>
      <c r="AX47" s="1873"/>
      <c r="AY47" s="1873"/>
      <c r="AZ47" s="1873"/>
      <c r="BA47" s="1873"/>
      <c r="BB47" s="1873"/>
      <c r="BC47" s="1873"/>
      <c r="BD47" s="1873"/>
      <c r="BE47" s="1873"/>
      <c r="BF47" s="1873"/>
    </row>
    <row r="48" spans="2:58" s="5" customFormat="1" ht="13.5" customHeight="1">
      <c r="B48" s="1873"/>
      <c r="C48" s="1873"/>
      <c r="D48" s="1873"/>
      <c r="E48" s="1873"/>
      <c r="F48" s="1873"/>
      <c r="G48" s="1873"/>
      <c r="H48" s="1873"/>
      <c r="I48" s="1873"/>
      <c r="J48" s="1873"/>
      <c r="K48" s="1873"/>
      <c r="L48" s="1873"/>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c r="AN48" s="1873"/>
      <c r="AO48" s="1873"/>
      <c r="AP48" s="1873"/>
      <c r="AQ48" s="1873"/>
      <c r="AR48" s="1873"/>
      <c r="AS48" s="1873"/>
      <c r="AT48" s="1873"/>
      <c r="AU48" s="1873"/>
      <c r="AV48" s="1873"/>
      <c r="AW48" s="1873"/>
      <c r="AX48" s="1873"/>
      <c r="AY48" s="1873"/>
      <c r="AZ48" s="1873"/>
      <c r="BA48" s="1873"/>
      <c r="BB48" s="1873"/>
      <c r="BC48" s="1873"/>
      <c r="BD48" s="1873"/>
      <c r="BE48" s="1873"/>
      <c r="BF48" s="1873"/>
    </row>
    <row r="49" spans="2:58" s="5" customFormat="1" ht="13.5" customHeight="1">
      <c r="B49" s="1873"/>
      <c r="C49" s="1873"/>
      <c r="D49" s="1873"/>
      <c r="E49" s="1873"/>
      <c r="F49" s="1873"/>
      <c r="G49" s="1873"/>
      <c r="H49" s="1873"/>
      <c r="I49" s="1873"/>
      <c r="J49" s="1873"/>
      <c r="K49" s="1873"/>
      <c r="L49" s="1873"/>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c r="AN49" s="1873"/>
      <c r="AO49" s="1873"/>
      <c r="AP49" s="1873"/>
      <c r="AQ49" s="1873"/>
      <c r="AR49" s="1873"/>
      <c r="AS49" s="1873"/>
      <c r="AT49" s="1873"/>
      <c r="AU49" s="1873"/>
      <c r="AV49" s="1873"/>
      <c r="AW49" s="1873"/>
      <c r="AX49" s="1873"/>
      <c r="AY49" s="1873"/>
      <c r="AZ49" s="1873"/>
      <c r="BA49" s="1873"/>
      <c r="BB49" s="1873"/>
      <c r="BC49" s="1873"/>
      <c r="BD49" s="1873"/>
      <c r="BE49" s="1873"/>
      <c r="BF49" s="1873"/>
    </row>
    <row r="50" spans="2:58" s="5" customFormat="1" ht="13.5" customHeight="1">
      <c r="B50" s="1873"/>
      <c r="C50" s="1873"/>
      <c r="D50" s="1873"/>
      <c r="E50" s="1873"/>
      <c r="F50" s="1873"/>
      <c r="G50" s="1873"/>
      <c r="H50" s="1873"/>
      <c r="I50" s="1873"/>
      <c r="J50" s="1873"/>
      <c r="K50" s="1873"/>
      <c r="L50" s="1873"/>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c r="AN50" s="1873"/>
      <c r="AO50" s="1873"/>
      <c r="AP50" s="1873"/>
      <c r="AQ50" s="1873"/>
      <c r="AR50" s="1873"/>
      <c r="AS50" s="1873"/>
      <c r="AT50" s="1873"/>
      <c r="AU50" s="1873"/>
      <c r="AV50" s="1873"/>
      <c r="AW50" s="1873"/>
      <c r="AX50" s="1873"/>
      <c r="AY50" s="1873"/>
      <c r="AZ50" s="1873"/>
      <c r="BA50" s="1873"/>
      <c r="BB50" s="1873"/>
      <c r="BC50" s="1873"/>
      <c r="BD50" s="1873"/>
      <c r="BE50" s="1873"/>
      <c r="BF50" s="1873"/>
    </row>
    <row r="51" spans="2:58" s="5" customFormat="1" ht="13.5" customHeight="1">
      <c r="B51" s="1873"/>
      <c r="C51" s="1873"/>
      <c r="D51" s="1873"/>
      <c r="E51" s="1873"/>
      <c r="F51" s="1873"/>
      <c r="G51" s="1873"/>
      <c r="H51" s="1873"/>
      <c r="I51" s="1873"/>
      <c r="J51" s="1873"/>
      <c r="K51" s="1873"/>
      <c r="L51" s="1873"/>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c r="AN51" s="1873"/>
      <c r="AO51" s="1873"/>
      <c r="AP51" s="1873"/>
      <c r="AQ51" s="1873"/>
      <c r="AR51" s="1873"/>
      <c r="AS51" s="1873"/>
      <c r="AT51" s="1873"/>
      <c r="AU51" s="1873"/>
      <c r="AV51" s="1873"/>
      <c r="AW51" s="1873"/>
      <c r="AX51" s="1873"/>
      <c r="AY51" s="1873"/>
      <c r="AZ51" s="1873"/>
      <c r="BA51" s="1873"/>
      <c r="BB51" s="1873"/>
      <c r="BC51" s="1873"/>
      <c r="BD51" s="1873"/>
      <c r="BE51" s="1873"/>
      <c r="BF51" s="1873"/>
    </row>
    <row r="52" spans="2:58" s="5" customFormat="1" ht="13.5" customHeight="1">
      <c r="B52" s="1889"/>
      <c r="C52" s="1889"/>
      <c r="D52" s="1889"/>
      <c r="E52" s="1889"/>
      <c r="F52" s="1889"/>
      <c r="G52" s="1889"/>
      <c r="H52" s="1889"/>
      <c r="I52" s="1889"/>
      <c r="J52" s="1889"/>
      <c r="K52" s="1889"/>
      <c r="L52" s="1889"/>
      <c r="M52" s="1889"/>
      <c r="N52" s="1889"/>
      <c r="O52" s="1889"/>
      <c r="P52" s="1889"/>
      <c r="Q52" s="1889"/>
      <c r="R52" s="1889"/>
      <c r="S52" s="1889"/>
      <c r="T52" s="1889"/>
      <c r="U52" s="1889"/>
      <c r="V52" s="1889"/>
      <c r="W52" s="1889"/>
      <c r="X52" s="1889"/>
      <c r="Y52" s="1889"/>
      <c r="Z52" s="1889"/>
      <c r="AA52" s="1889"/>
      <c r="AB52" s="1889"/>
      <c r="AC52" s="1889"/>
      <c r="AD52" s="1889"/>
      <c r="AE52" s="1889"/>
      <c r="AF52" s="1889"/>
      <c r="AG52" s="1889"/>
      <c r="AH52" s="1889"/>
      <c r="AI52" s="1889"/>
      <c r="AJ52" s="1889"/>
      <c r="AK52" s="1889"/>
      <c r="AL52" s="1889"/>
      <c r="AM52" s="1889"/>
      <c r="AN52" s="1889"/>
      <c r="AO52" s="1889"/>
      <c r="AP52" s="1889"/>
      <c r="AQ52" s="1889"/>
      <c r="AR52" s="1889"/>
      <c r="AS52" s="1889"/>
      <c r="AT52" s="1889"/>
      <c r="AU52" s="1889"/>
      <c r="AV52" s="1889"/>
      <c r="AW52" s="1889"/>
      <c r="AX52" s="1889"/>
      <c r="AY52" s="1889"/>
      <c r="AZ52" s="1889"/>
      <c r="BA52" s="1889"/>
      <c r="BB52" s="1889"/>
      <c r="BC52" s="1889"/>
      <c r="BD52" s="1889"/>
      <c r="BE52" s="1889"/>
      <c r="BF52" s="1889"/>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5"/>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191</v>
      </c>
    </row>
    <row r="3" spans="2:58" ht="13.5" customHeight="1">
      <c r="D3" s="12"/>
    </row>
    <row r="4" spans="2:58" ht="13.5" customHeight="1">
      <c r="B4" s="1899" t="s">
        <v>262</v>
      </c>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c r="AR4" s="1899"/>
      <c r="AS4" s="1899"/>
      <c r="AT4" s="1899"/>
      <c r="AU4" s="1899"/>
      <c r="AV4" s="1899"/>
      <c r="AW4" s="1899"/>
      <c r="AX4" s="1899"/>
      <c r="AY4" s="1899"/>
      <c r="AZ4" s="1899"/>
      <c r="BA4" s="1899"/>
      <c r="BB4" s="1899"/>
      <c r="BC4" s="1899"/>
      <c r="BD4" s="1899"/>
      <c r="BE4" s="1899"/>
      <c r="BF4" s="1899"/>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264</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02" t="s">
        <v>4</v>
      </c>
      <c r="J7" s="1902"/>
      <c r="K7" s="1341" t="s">
        <v>139</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900" t="s">
        <v>4</v>
      </c>
      <c r="J8" s="1900"/>
      <c r="K8" s="1344" t="s">
        <v>140</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265</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141</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185</v>
      </c>
      <c r="I12" s="1901" t="s">
        <v>124</v>
      </c>
      <c r="J12" s="1901"/>
      <c r="K12" s="1347" t="s">
        <v>181</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192</v>
      </c>
    </row>
    <row r="13" spans="2:58" ht="13.5" customHeight="1">
      <c r="B13" s="1329"/>
      <c r="C13" s="1329"/>
      <c r="D13" s="1329"/>
      <c r="E13" s="1329"/>
      <c r="F13" s="1329"/>
      <c r="G13" s="1329"/>
      <c r="H13" s="1331"/>
      <c r="I13" s="1900" t="s">
        <v>4</v>
      </c>
      <c r="J13" s="1900"/>
      <c r="K13" s="1345" t="s">
        <v>142</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192</v>
      </c>
    </row>
    <row r="14" spans="2:58" ht="13.5" customHeight="1">
      <c r="B14" s="1329"/>
      <c r="C14" s="1329"/>
      <c r="D14" s="1329"/>
      <c r="E14" s="1329"/>
      <c r="F14" s="1329"/>
      <c r="G14" s="1329"/>
      <c r="H14" s="1334" t="s">
        <v>185</v>
      </c>
      <c r="I14" s="1900" t="s">
        <v>124</v>
      </c>
      <c r="J14" s="1900"/>
      <c r="K14" s="1345" t="s">
        <v>182</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192</v>
      </c>
    </row>
    <row r="15" spans="2:58" ht="13.5" customHeight="1">
      <c r="B15" s="1329"/>
      <c r="C15" s="1329"/>
      <c r="D15" s="1329"/>
      <c r="E15" s="1329"/>
      <c r="F15" s="1329"/>
      <c r="G15" s="1329"/>
      <c r="H15" s="1331"/>
      <c r="I15" s="1900" t="s">
        <v>4</v>
      </c>
      <c r="J15" s="1900"/>
      <c r="K15" s="1345" t="s">
        <v>143</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192</v>
      </c>
    </row>
    <row r="16" spans="2:58" ht="13.5" customHeight="1">
      <c r="B16" s="1329"/>
      <c r="C16" s="1329"/>
      <c r="D16" s="1329"/>
      <c r="E16" s="1329"/>
      <c r="F16" s="1329"/>
      <c r="G16" s="1329"/>
      <c r="H16" s="1331"/>
      <c r="I16" s="1900" t="s">
        <v>4</v>
      </c>
      <c r="J16" s="1900"/>
      <c r="K16" s="1345" t="s">
        <v>144</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192</v>
      </c>
    </row>
    <row r="17" spans="2:58" ht="13.5" customHeight="1">
      <c r="B17" s="1329"/>
      <c r="C17" s="1329"/>
      <c r="D17" s="1329"/>
      <c r="E17" s="1329"/>
      <c r="F17" s="1329"/>
      <c r="G17" s="1329"/>
      <c r="H17" s="1334" t="s">
        <v>185</v>
      </c>
      <c r="I17" s="1900" t="s">
        <v>124</v>
      </c>
      <c r="J17" s="1900"/>
      <c r="K17" s="1345" t="s">
        <v>183</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192</v>
      </c>
    </row>
    <row r="18" spans="2:58" ht="13.5" customHeight="1">
      <c r="B18" s="1329"/>
      <c r="C18" s="1329"/>
      <c r="D18" s="1329"/>
      <c r="E18" s="1329"/>
      <c r="F18" s="1329"/>
      <c r="G18" s="1329"/>
      <c r="H18" s="1334" t="s">
        <v>185</v>
      </c>
      <c r="I18" s="1900" t="s">
        <v>124</v>
      </c>
      <c r="J18" s="1900"/>
      <c r="K18" s="1345" t="s">
        <v>184</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192</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180</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901" t="s">
        <v>4</v>
      </c>
      <c r="J21" s="1901"/>
      <c r="K21" s="1347" t="s">
        <v>145</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193</v>
      </c>
    </row>
    <row r="22" spans="2:58" ht="13.5" customHeight="1">
      <c r="B22" s="1329"/>
      <c r="C22" s="1329"/>
      <c r="D22" s="1329"/>
      <c r="E22" s="1329"/>
      <c r="F22" s="1329"/>
      <c r="G22" s="1329"/>
      <c r="H22" s="1329"/>
      <c r="I22" s="1900" t="s">
        <v>4</v>
      </c>
      <c r="J22" s="1900"/>
      <c r="K22" s="1345" t="s">
        <v>146</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193</v>
      </c>
    </row>
    <row r="23" spans="2:58" ht="13.5" customHeight="1">
      <c r="B23" s="1329"/>
      <c r="C23" s="1329"/>
      <c r="D23" s="1329"/>
      <c r="E23" s="1329"/>
      <c r="F23" s="1329"/>
      <c r="G23" s="1329"/>
      <c r="H23" s="1329"/>
      <c r="I23" s="1900" t="s">
        <v>4</v>
      </c>
      <c r="J23" s="1900"/>
      <c r="K23" s="1345" t="s">
        <v>147</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193</v>
      </c>
    </row>
    <row r="24" spans="2:58" ht="13.5" customHeight="1">
      <c r="B24" s="1329"/>
      <c r="C24" s="1329"/>
      <c r="D24" s="1329"/>
      <c r="E24" s="1329"/>
      <c r="F24" s="1329"/>
      <c r="G24" s="1329"/>
      <c r="H24" s="1329"/>
      <c r="I24" s="1900" t="s">
        <v>4</v>
      </c>
      <c r="J24" s="1900"/>
      <c r="K24" s="1345" t="s">
        <v>148</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193</v>
      </c>
    </row>
    <row r="25" spans="2:58" ht="13.5" customHeight="1">
      <c r="B25" s="1329"/>
      <c r="C25" s="1329"/>
      <c r="D25" s="1329"/>
      <c r="E25" s="1329"/>
      <c r="F25" s="1329"/>
      <c r="G25" s="1329"/>
      <c r="H25" s="1329"/>
      <c r="I25" s="1900" t="s">
        <v>4</v>
      </c>
      <c r="J25" s="1900"/>
      <c r="K25" s="1345" t="s">
        <v>149</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192</v>
      </c>
    </row>
    <row r="26" spans="2:58" ht="13.5" customHeight="1">
      <c r="B26" s="1329"/>
      <c r="C26" s="1329"/>
      <c r="D26" s="1329"/>
      <c r="E26" s="1329"/>
      <c r="F26" s="1329"/>
      <c r="G26" s="1329"/>
      <c r="H26" s="1329"/>
      <c r="I26" s="1900" t="s">
        <v>4</v>
      </c>
      <c r="J26" s="1900"/>
      <c r="K26" s="1345" t="s">
        <v>150</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192</v>
      </c>
    </row>
    <row r="27" spans="2:58" ht="13.5" customHeight="1">
      <c r="B27" s="1329"/>
      <c r="C27" s="1329"/>
      <c r="D27" s="1329"/>
      <c r="E27" s="1329"/>
      <c r="F27" s="1329"/>
      <c r="G27" s="1329"/>
      <c r="H27" s="1329"/>
      <c r="I27" s="1900" t="s">
        <v>4</v>
      </c>
      <c r="J27" s="1900"/>
      <c r="K27" s="1345" t="s">
        <v>179</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193</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186</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185</v>
      </c>
      <c r="I30" s="1901" t="s">
        <v>124</v>
      </c>
      <c r="J30" s="1901"/>
      <c r="K30" s="1347" t="s">
        <v>187</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192</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151</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185</v>
      </c>
      <c r="I33" s="1901" t="s">
        <v>124</v>
      </c>
      <c r="J33" s="1901"/>
      <c r="K33" s="1347" t="s">
        <v>188</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193</v>
      </c>
    </row>
    <row r="34" spans="2:58" ht="13.5" customHeight="1">
      <c r="B34" s="1329"/>
      <c r="C34" s="1329"/>
      <c r="D34" s="1329"/>
      <c r="E34" s="1329"/>
      <c r="F34" s="1329"/>
      <c r="G34" s="1329"/>
      <c r="H34" s="1334" t="s">
        <v>185</v>
      </c>
      <c r="I34" s="1900" t="s">
        <v>124</v>
      </c>
      <c r="J34" s="1900"/>
      <c r="K34" s="1345" t="s">
        <v>189</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192</v>
      </c>
    </row>
    <row r="35" spans="2:58" ht="13.5" customHeight="1">
      <c r="B35" s="1329"/>
      <c r="C35" s="1329"/>
      <c r="D35" s="1329"/>
      <c r="E35" s="1329"/>
      <c r="F35" s="1329"/>
      <c r="G35" s="1329"/>
      <c r="H35" s="1334" t="s">
        <v>185</v>
      </c>
      <c r="I35" s="1900" t="s">
        <v>124</v>
      </c>
      <c r="J35" s="1900"/>
      <c r="K35" s="1345" t="s">
        <v>190</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192</v>
      </c>
    </row>
    <row r="36" spans="2:58" ht="13.5" customHeight="1">
      <c r="B36" s="1329"/>
      <c r="C36" s="1329"/>
      <c r="D36" s="1329"/>
      <c r="E36" s="1329"/>
      <c r="F36" s="1329"/>
      <c r="G36" s="1329"/>
      <c r="H36" s="1329"/>
      <c r="I36" s="1900" t="s">
        <v>4</v>
      </c>
      <c r="J36" s="1900"/>
      <c r="K36" s="1345" t="s">
        <v>152</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193</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178</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256</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185</v>
      </c>
      <c r="I40" s="1901" t="s">
        <v>124</v>
      </c>
      <c r="J40" s="1901"/>
      <c r="K40" s="1347" t="s">
        <v>153</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193</v>
      </c>
    </row>
    <row r="41" spans="2:58" ht="13.5" customHeight="1">
      <c r="B41" s="1329"/>
      <c r="C41" s="1329"/>
      <c r="D41" s="1329"/>
      <c r="E41" s="1329"/>
      <c r="F41" s="1329"/>
      <c r="G41" s="1329"/>
      <c r="H41" s="1334" t="s">
        <v>185</v>
      </c>
      <c r="I41" s="1900" t="s">
        <v>124</v>
      </c>
      <c r="J41" s="1900"/>
      <c r="K41" s="1345" t="s">
        <v>154</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193</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155</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901" t="s">
        <v>4</v>
      </c>
      <c r="J44" s="1901"/>
      <c r="K44" s="1347" t="s">
        <v>156</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193</v>
      </c>
    </row>
    <row r="45" spans="2:58" ht="13.5" customHeight="1">
      <c r="B45" s="1329"/>
      <c r="C45" s="1329"/>
      <c r="D45" s="1329"/>
      <c r="E45" s="1329"/>
      <c r="F45" s="1329"/>
      <c r="G45" s="1329"/>
      <c r="H45" s="1329"/>
      <c r="I45" s="1900" t="s">
        <v>4</v>
      </c>
      <c r="J45" s="1900"/>
      <c r="K45" s="1345" t="s">
        <v>157</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193</v>
      </c>
    </row>
    <row r="46" spans="2:58" ht="13.5" customHeight="1">
      <c r="B46" s="1329"/>
      <c r="C46" s="1329"/>
      <c r="D46" s="1329"/>
      <c r="E46" s="1329"/>
      <c r="F46" s="1329"/>
      <c r="G46" s="1329"/>
      <c r="H46" s="1329"/>
      <c r="I46" s="1903" t="s">
        <v>31</v>
      </c>
      <c r="J46" s="1903"/>
      <c r="K46" s="1329" t="s">
        <v>257</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193</v>
      </c>
    </row>
    <row r="47" spans="2:58" ht="13.5" customHeight="1">
      <c r="B47" s="1329"/>
      <c r="C47" s="1329"/>
      <c r="D47" s="1339"/>
      <c r="E47" s="1329"/>
      <c r="F47" s="1329"/>
      <c r="G47" s="1329"/>
      <c r="H47" s="1329"/>
      <c r="I47" s="1329"/>
      <c r="J47" s="1329"/>
      <c r="K47" s="1329" t="s">
        <v>158</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159</v>
      </c>
      <c r="L48" s="1347"/>
      <c r="M48" s="1347"/>
      <c r="N48" s="1347"/>
      <c r="O48" s="1347"/>
      <c r="P48" s="1356"/>
      <c r="Q48" s="1354"/>
      <c r="R48" s="1354"/>
      <c r="S48" s="1354"/>
      <c r="T48" s="1354"/>
      <c r="U48" s="1354"/>
      <c r="V48" s="1354"/>
      <c r="W48" s="1901" t="s">
        <v>173</v>
      </c>
      <c r="X48" s="1901"/>
      <c r="Y48" s="1354" t="s">
        <v>174</v>
      </c>
      <c r="Z48" s="1354"/>
      <c r="AA48" s="1354"/>
      <c r="AB48" s="1354"/>
      <c r="AC48" s="1354"/>
      <c r="AD48" s="1347"/>
      <c r="AE48" s="1901" t="s">
        <v>173</v>
      </c>
      <c r="AF48" s="1901"/>
      <c r="AG48" s="1354" t="s">
        <v>175</v>
      </c>
      <c r="AH48" s="1347"/>
      <c r="AI48" s="1347"/>
      <c r="AJ48" s="1347"/>
      <c r="AK48" s="1347"/>
      <c r="AL48" s="1347"/>
      <c r="AM48" s="1901" t="s">
        <v>173</v>
      </c>
      <c r="AN48" s="1901"/>
      <c r="AO48" s="1354" t="s">
        <v>176</v>
      </c>
      <c r="AP48" s="1354"/>
      <c r="AQ48" s="1347"/>
      <c r="AR48" s="1347"/>
      <c r="AS48" s="1347"/>
      <c r="AT48" s="1347"/>
      <c r="AU48" s="1347"/>
      <c r="AV48" s="1347"/>
      <c r="AW48" s="1347"/>
      <c r="AX48" s="1901" t="s">
        <v>173</v>
      </c>
      <c r="AY48" s="1901"/>
      <c r="AZ48" s="1354" t="s">
        <v>177</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160</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901" t="s">
        <v>4</v>
      </c>
      <c r="J51" s="1901"/>
      <c r="K51" s="1347" t="s">
        <v>161</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193</v>
      </c>
    </row>
    <row r="52" spans="2:58" ht="13.5" customHeight="1">
      <c r="B52" s="1329"/>
      <c r="C52" s="1329"/>
      <c r="D52" s="1329"/>
      <c r="E52" s="1329"/>
      <c r="F52" s="1329"/>
      <c r="G52" s="1329"/>
      <c r="H52" s="1329"/>
      <c r="I52" s="1900" t="s">
        <v>4</v>
      </c>
      <c r="J52" s="1900"/>
      <c r="K52" s="1345" t="s">
        <v>162</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193</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163</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901" t="s">
        <v>4</v>
      </c>
      <c r="J55" s="1901"/>
      <c r="K55" s="1347" t="s">
        <v>164</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193</v>
      </c>
    </row>
    <row r="56" spans="2:58" ht="13.5" customHeight="1">
      <c r="B56" s="1329"/>
      <c r="C56" s="1329"/>
      <c r="D56" s="1329"/>
      <c r="E56" s="1329"/>
      <c r="F56" s="1329"/>
      <c r="G56" s="1329"/>
      <c r="H56" s="1329"/>
      <c r="I56" s="1900" t="s">
        <v>4</v>
      </c>
      <c r="J56" s="1900"/>
      <c r="K56" s="1345" t="s">
        <v>165</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193</v>
      </c>
    </row>
    <row r="57" spans="2:58" ht="13.5" customHeight="1">
      <c r="B57" s="1329"/>
      <c r="C57" s="1329"/>
      <c r="D57" s="1329"/>
      <c r="E57" s="1329"/>
      <c r="F57" s="1329"/>
      <c r="G57" s="1329"/>
      <c r="H57" s="1329"/>
      <c r="I57" s="1900" t="s">
        <v>4</v>
      </c>
      <c r="J57" s="1900"/>
      <c r="K57" s="1345" t="s">
        <v>166</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193</v>
      </c>
    </row>
    <row r="58" spans="2:58" ht="13.5" customHeight="1">
      <c r="B58" s="1329"/>
      <c r="C58" s="1329"/>
      <c r="D58" s="1329"/>
      <c r="E58" s="1329"/>
      <c r="F58" s="1329"/>
      <c r="G58" s="1329"/>
      <c r="H58" s="1329"/>
      <c r="I58" s="1900" t="s">
        <v>4</v>
      </c>
      <c r="J58" s="1900"/>
      <c r="K58" s="1345" t="s">
        <v>167</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193</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168</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901" t="s">
        <v>4</v>
      </c>
      <c r="J61" s="1901"/>
      <c r="K61" s="1347" t="s">
        <v>169</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193</v>
      </c>
    </row>
    <row r="62" spans="2:58" ht="13.5" customHeight="1">
      <c r="B62" s="1329"/>
      <c r="C62" s="1329"/>
      <c r="D62" s="1329"/>
      <c r="E62" s="1329"/>
      <c r="F62" s="1329"/>
      <c r="G62" s="1329"/>
      <c r="H62" s="1329"/>
      <c r="I62" s="1900" t="s">
        <v>4</v>
      </c>
      <c r="J62" s="1900"/>
      <c r="K62" s="1345" t="s">
        <v>170</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193</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171</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901" t="s">
        <v>4</v>
      </c>
      <c r="J65" s="1901"/>
      <c r="K65" s="1347" t="s">
        <v>172</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193</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5"/>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0616-F5CB-4E8D-BACD-DC4506164A04}">
  <sheetPr>
    <tabColor rgb="FF00B050"/>
  </sheetPr>
  <dimension ref="B2:Q59"/>
  <sheetViews>
    <sheetView showGridLines="0" showZeros="0" view="pageBreakPreview" zoomScaleNormal="100" zoomScaleSheetLayoutView="100" workbookViewId="0">
      <pane ySplit="8" topLeftCell="A9" activePane="bottomLeft" state="frozen"/>
      <selection pane="bottomLeft"/>
    </sheetView>
  </sheetViews>
  <sheetFormatPr defaultRowHeight="14.1" customHeight="1"/>
  <cols>
    <col min="1" max="1" width="1.625" style="1420" customWidth="1"/>
    <col min="2" max="2" width="3.375" style="1420" bestFit="1" customWidth="1"/>
    <col min="3" max="3" width="7" style="1420" customWidth="1"/>
    <col min="4" max="4" width="6.375" style="1420" bestFit="1" customWidth="1"/>
    <col min="5" max="5" width="3.125" style="1420" bestFit="1" customWidth="1"/>
    <col min="6" max="6" width="8.375" style="1442" customWidth="1"/>
    <col min="7" max="7" width="8.125" style="1442" customWidth="1"/>
    <col min="8" max="8" width="8.375" style="1442" customWidth="1"/>
    <col min="9" max="9" width="8.5" style="1442" customWidth="1"/>
    <col min="10" max="10" width="8.25" style="1442" customWidth="1"/>
    <col min="11" max="11" width="7.5" style="1420" customWidth="1"/>
    <col min="12" max="12" width="7.375" style="1420" customWidth="1"/>
    <col min="13" max="13" width="4.75" style="1420" customWidth="1"/>
    <col min="14" max="14" width="5.5" style="1420" customWidth="1"/>
    <col min="15" max="15" width="4.25" style="1420" customWidth="1"/>
    <col min="16" max="16" width="3.875" style="1420" customWidth="1"/>
    <col min="17" max="16384" width="9" style="1420"/>
  </cols>
  <sheetData>
    <row r="2" spans="2:17" s="1419" customFormat="1" ht="14.1" customHeight="1">
      <c r="B2" s="1904" t="s">
        <v>2262</v>
      </c>
      <c r="C2" s="1904"/>
      <c r="D2" s="1904"/>
      <c r="E2" s="1904"/>
      <c r="F2" s="1904"/>
      <c r="G2" s="1904"/>
      <c r="H2" s="1904"/>
      <c r="I2" s="1904"/>
      <c r="J2" s="1904"/>
      <c r="K2" s="1904"/>
      <c r="L2" s="1904"/>
      <c r="M2" s="1904"/>
      <c r="N2" s="1904"/>
      <c r="O2" s="1904"/>
      <c r="P2" s="1904"/>
    </row>
    <row r="4" spans="2:17" ht="14.1" customHeight="1">
      <c r="B4" s="1905" t="s">
        <v>1380</v>
      </c>
      <c r="C4" s="1908" t="s">
        <v>2263</v>
      </c>
      <c r="D4" s="1909" t="s">
        <v>2264</v>
      </c>
      <c r="E4" s="1905" t="s">
        <v>7</v>
      </c>
      <c r="F4" s="1910" t="s">
        <v>2265</v>
      </c>
      <c r="G4" s="1910" t="s">
        <v>2266</v>
      </c>
      <c r="H4" s="1910" t="s">
        <v>2267</v>
      </c>
      <c r="I4" s="1910" t="s">
        <v>2268</v>
      </c>
      <c r="J4" s="1910" t="s">
        <v>2269</v>
      </c>
      <c r="K4" s="1917" t="s">
        <v>2270</v>
      </c>
      <c r="L4" s="1918"/>
      <c r="M4" s="1919"/>
      <c r="N4" s="1923" t="s">
        <v>2271</v>
      </c>
      <c r="O4" s="1917" t="s">
        <v>2272</v>
      </c>
      <c r="P4" s="1926"/>
    </row>
    <row r="5" spans="2:17" ht="14.1" customHeight="1">
      <c r="B5" s="1906"/>
      <c r="C5" s="1906"/>
      <c r="D5" s="1906"/>
      <c r="E5" s="1906"/>
      <c r="F5" s="1911"/>
      <c r="G5" s="1911"/>
      <c r="H5" s="1911"/>
      <c r="I5" s="1911"/>
      <c r="J5" s="1911"/>
      <c r="K5" s="1920"/>
      <c r="L5" s="1921"/>
      <c r="M5" s="1922"/>
      <c r="N5" s="1924"/>
      <c r="O5" s="1920"/>
      <c r="P5" s="1927"/>
    </row>
    <row r="6" spans="2:17" ht="14.1" customHeight="1">
      <c r="B6" s="1906"/>
      <c r="C6" s="1906"/>
      <c r="D6" s="1906"/>
      <c r="E6" s="1906"/>
      <c r="F6" s="1912"/>
      <c r="G6" s="1912"/>
      <c r="H6" s="1911"/>
      <c r="I6" s="1913"/>
      <c r="J6" s="1913"/>
      <c r="K6" s="1905" t="s">
        <v>2273</v>
      </c>
      <c r="L6" s="1905" t="s">
        <v>2274</v>
      </c>
      <c r="M6" s="1905" t="s">
        <v>2275</v>
      </c>
      <c r="N6" s="1924"/>
      <c r="O6" s="1905" t="s">
        <v>2276</v>
      </c>
      <c r="P6" s="1905" t="s">
        <v>109</v>
      </c>
    </row>
    <row r="7" spans="2:17" ht="14.1" customHeight="1">
      <c r="B7" s="1906"/>
      <c r="C7" s="1906"/>
      <c r="D7" s="1906"/>
      <c r="E7" s="1906"/>
      <c r="F7" s="1913"/>
      <c r="G7" s="1913"/>
      <c r="H7" s="1914"/>
      <c r="I7" s="1421" t="s">
        <v>2277</v>
      </c>
      <c r="J7" s="1421" t="s">
        <v>2278</v>
      </c>
      <c r="K7" s="1906"/>
      <c r="L7" s="1906"/>
      <c r="M7" s="1906"/>
      <c r="N7" s="1924"/>
      <c r="O7" s="1906"/>
      <c r="P7" s="1906"/>
      <c r="Q7" s="1915" t="s">
        <v>2279</v>
      </c>
    </row>
    <row r="8" spans="2:17" ht="14.1" customHeight="1">
      <c r="B8" s="1907"/>
      <c r="C8" s="1907"/>
      <c r="D8" s="1907"/>
      <c r="E8" s="1907"/>
      <c r="F8" s="1422" t="s">
        <v>128</v>
      </c>
      <c r="G8" s="1422" t="s">
        <v>129</v>
      </c>
      <c r="H8" s="1422" t="s">
        <v>115</v>
      </c>
      <c r="I8" s="1422" t="s">
        <v>2280</v>
      </c>
      <c r="J8" s="1422" t="s">
        <v>2281</v>
      </c>
      <c r="K8" s="1907"/>
      <c r="L8" s="1907"/>
      <c r="M8" s="1907"/>
      <c r="N8" s="1925"/>
      <c r="O8" s="1907"/>
      <c r="P8" s="1907"/>
      <c r="Q8" s="1916"/>
    </row>
    <row r="9" spans="2:17" ht="14.1" customHeight="1">
      <c r="B9" s="1423">
        <v>1</v>
      </c>
      <c r="C9" s="1424"/>
      <c r="D9" s="1425"/>
      <c r="E9" s="1425"/>
      <c r="F9" s="1426"/>
      <c r="G9" s="1426"/>
      <c r="H9" s="1426"/>
      <c r="I9" s="1427">
        <f>ROUNDDOWN(F9+G9+H9,2)</f>
        <v>0</v>
      </c>
      <c r="J9" s="1427">
        <f>ROUNDDOWN(F9+G9,2)</f>
        <v>0</v>
      </c>
      <c r="K9" s="1428"/>
      <c r="L9" s="1428"/>
      <c r="M9" s="1428"/>
      <c r="N9" s="1428"/>
      <c r="O9" s="1428"/>
      <c r="P9" s="1428"/>
    </row>
    <row r="10" spans="2:17" ht="14.1" customHeight="1">
      <c r="B10" s="1429">
        <v>2</v>
      </c>
      <c r="C10" s="1430"/>
      <c r="D10" s="1431"/>
      <c r="E10" s="1431"/>
      <c r="F10" s="1432"/>
      <c r="G10" s="1432"/>
      <c r="H10" s="1432"/>
      <c r="I10" s="1433">
        <f>ROUNDDOWN(F10+G10+H10,2)</f>
        <v>0</v>
      </c>
      <c r="J10" s="1433">
        <f>ROUNDDOWN(F10+G10,2)</f>
        <v>0</v>
      </c>
      <c r="K10" s="1434"/>
      <c r="L10" s="1434"/>
      <c r="M10" s="1434"/>
      <c r="N10" s="1434"/>
      <c r="O10" s="1434"/>
      <c r="P10" s="1434"/>
    </row>
    <row r="11" spans="2:17" ht="14.1" customHeight="1">
      <c r="B11" s="1429">
        <v>3</v>
      </c>
      <c r="C11" s="1430"/>
      <c r="D11" s="1431"/>
      <c r="E11" s="1431"/>
      <c r="F11" s="1432"/>
      <c r="G11" s="1432"/>
      <c r="H11" s="1432"/>
      <c r="I11" s="1433">
        <f t="shared" ref="I11:I21" si="0">ROUNDDOWN(F11+G11+H11,2)</f>
        <v>0</v>
      </c>
      <c r="J11" s="1433">
        <f t="shared" ref="J11:J21" si="1">ROUNDDOWN(F11+G11,2)</f>
        <v>0</v>
      </c>
      <c r="K11" s="1434"/>
      <c r="L11" s="1434"/>
      <c r="M11" s="1434"/>
      <c r="N11" s="1434"/>
      <c r="O11" s="1434"/>
      <c r="P11" s="1434"/>
    </row>
    <row r="12" spans="2:17" ht="14.1" customHeight="1">
      <c r="B12" s="1429">
        <v>4</v>
      </c>
      <c r="C12" s="1430"/>
      <c r="D12" s="1431"/>
      <c r="E12" s="1431"/>
      <c r="F12" s="1432"/>
      <c r="G12" s="1432"/>
      <c r="H12" s="1432"/>
      <c r="I12" s="1433">
        <f t="shared" si="0"/>
        <v>0</v>
      </c>
      <c r="J12" s="1433">
        <f t="shared" si="1"/>
        <v>0</v>
      </c>
      <c r="K12" s="1434"/>
      <c r="L12" s="1434"/>
      <c r="M12" s="1434"/>
      <c r="N12" s="1434"/>
      <c r="O12" s="1434"/>
      <c r="P12" s="1434"/>
    </row>
    <row r="13" spans="2:17" ht="14.1" customHeight="1">
      <c r="B13" s="1429">
        <v>5</v>
      </c>
      <c r="C13" s="1430"/>
      <c r="D13" s="1431"/>
      <c r="E13" s="1431"/>
      <c r="F13" s="1432"/>
      <c r="G13" s="1432"/>
      <c r="H13" s="1432"/>
      <c r="I13" s="1433">
        <f t="shared" si="0"/>
        <v>0</v>
      </c>
      <c r="J13" s="1433">
        <f t="shared" si="1"/>
        <v>0</v>
      </c>
      <c r="K13" s="1434"/>
      <c r="L13" s="1434"/>
      <c r="M13" s="1434"/>
      <c r="N13" s="1434"/>
      <c r="O13" s="1434"/>
      <c r="P13" s="1434"/>
    </row>
    <row r="14" spans="2:17" ht="14.1" customHeight="1">
      <c r="B14" s="1429">
        <v>6</v>
      </c>
      <c r="C14" s="1430"/>
      <c r="D14" s="1431"/>
      <c r="E14" s="1431"/>
      <c r="F14" s="1432"/>
      <c r="G14" s="1432"/>
      <c r="H14" s="1432"/>
      <c r="I14" s="1433">
        <f t="shared" si="0"/>
        <v>0</v>
      </c>
      <c r="J14" s="1433">
        <f t="shared" si="1"/>
        <v>0</v>
      </c>
      <c r="K14" s="1434"/>
      <c r="L14" s="1434"/>
      <c r="M14" s="1434"/>
      <c r="N14" s="1434"/>
      <c r="O14" s="1434"/>
      <c r="P14" s="1434"/>
    </row>
    <row r="15" spans="2:17" ht="14.1" customHeight="1">
      <c r="B15" s="1429">
        <v>7</v>
      </c>
      <c r="C15" s="1430"/>
      <c r="D15" s="1431"/>
      <c r="E15" s="1431"/>
      <c r="F15" s="1432"/>
      <c r="G15" s="1432"/>
      <c r="H15" s="1432"/>
      <c r="I15" s="1433">
        <f t="shared" si="0"/>
        <v>0</v>
      </c>
      <c r="J15" s="1433">
        <f t="shared" si="1"/>
        <v>0</v>
      </c>
      <c r="K15" s="1434"/>
      <c r="L15" s="1434"/>
      <c r="M15" s="1434"/>
      <c r="N15" s="1434"/>
      <c r="O15" s="1434"/>
      <c r="P15" s="1434"/>
    </row>
    <row r="16" spans="2:17" ht="14.1" customHeight="1">
      <c r="B16" s="1429">
        <v>8</v>
      </c>
      <c r="C16" s="1430"/>
      <c r="D16" s="1431"/>
      <c r="E16" s="1431"/>
      <c r="F16" s="1432"/>
      <c r="G16" s="1432"/>
      <c r="H16" s="1432"/>
      <c r="I16" s="1433">
        <f t="shared" si="0"/>
        <v>0</v>
      </c>
      <c r="J16" s="1433">
        <f t="shared" si="1"/>
        <v>0</v>
      </c>
      <c r="K16" s="1434"/>
      <c r="L16" s="1434"/>
      <c r="M16" s="1434"/>
      <c r="N16" s="1434"/>
      <c r="O16" s="1434"/>
      <c r="P16" s="1434"/>
    </row>
    <row r="17" spans="2:16" ht="14.1" customHeight="1">
      <c r="B17" s="1429">
        <v>9</v>
      </c>
      <c r="C17" s="1430"/>
      <c r="D17" s="1431"/>
      <c r="E17" s="1431"/>
      <c r="F17" s="1432"/>
      <c r="G17" s="1432"/>
      <c r="H17" s="1432"/>
      <c r="I17" s="1433">
        <f t="shared" si="0"/>
        <v>0</v>
      </c>
      <c r="J17" s="1433">
        <f t="shared" si="1"/>
        <v>0</v>
      </c>
      <c r="K17" s="1434"/>
      <c r="L17" s="1434"/>
      <c r="M17" s="1434"/>
      <c r="N17" s="1434"/>
      <c r="O17" s="1434"/>
      <c r="P17" s="1434"/>
    </row>
    <row r="18" spans="2:16" ht="14.1" customHeight="1">
      <c r="B18" s="1429">
        <v>10</v>
      </c>
      <c r="C18" s="1430"/>
      <c r="D18" s="1431"/>
      <c r="E18" s="1431"/>
      <c r="F18" s="1432"/>
      <c r="G18" s="1432"/>
      <c r="H18" s="1432"/>
      <c r="I18" s="1433">
        <f t="shared" si="0"/>
        <v>0</v>
      </c>
      <c r="J18" s="1433">
        <f t="shared" si="1"/>
        <v>0</v>
      </c>
      <c r="K18" s="1434"/>
      <c r="L18" s="1434"/>
      <c r="M18" s="1434"/>
      <c r="N18" s="1434"/>
      <c r="O18" s="1434"/>
      <c r="P18" s="1434"/>
    </row>
    <row r="19" spans="2:16" ht="14.1" customHeight="1">
      <c r="B19" s="1429">
        <v>11</v>
      </c>
      <c r="C19" s="1430"/>
      <c r="D19" s="1431"/>
      <c r="E19" s="1431"/>
      <c r="F19" s="1432"/>
      <c r="G19" s="1432"/>
      <c r="H19" s="1432"/>
      <c r="I19" s="1433">
        <f t="shared" si="0"/>
        <v>0</v>
      </c>
      <c r="J19" s="1433">
        <f t="shared" si="1"/>
        <v>0</v>
      </c>
      <c r="K19" s="1434"/>
      <c r="L19" s="1434"/>
      <c r="M19" s="1434"/>
      <c r="N19" s="1434"/>
      <c r="O19" s="1434"/>
      <c r="P19" s="1434"/>
    </row>
    <row r="20" spans="2:16" ht="14.1" customHeight="1">
      <c r="B20" s="1429">
        <v>12</v>
      </c>
      <c r="C20" s="1430"/>
      <c r="D20" s="1431"/>
      <c r="E20" s="1431"/>
      <c r="F20" s="1432"/>
      <c r="G20" s="1432"/>
      <c r="H20" s="1432"/>
      <c r="I20" s="1433">
        <f t="shared" si="0"/>
        <v>0</v>
      </c>
      <c r="J20" s="1433">
        <f t="shared" si="1"/>
        <v>0</v>
      </c>
      <c r="K20" s="1434"/>
      <c r="L20" s="1434"/>
      <c r="M20" s="1434"/>
      <c r="N20" s="1434"/>
      <c r="O20" s="1434"/>
      <c r="P20" s="1434"/>
    </row>
    <row r="21" spans="2:16" ht="14.1" customHeight="1">
      <c r="B21" s="1429">
        <v>13</v>
      </c>
      <c r="C21" s="1430"/>
      <c r="D21" s="1431"/>
      <c r="E21" s="1431"/>
      <c r="F21" s="1432"/>
      <c r="G21" s="1432"/>
      <c r="H21" s="1432"/>
      <c r="I21" s="1433">
        <f t="shared" si="0"/>
        <v>0</v>
      </c>
      <c r="J21" s="1433">
        <f t="shared" si="1"/>
        <v>0</v>
      </c>
      <c r="K21" s="1434"/>
      <c r="L21" s="1434"/>
      <c r="M21" s="1434"/>
      <c r="N21" s="1434"/>
      <c r="O21" s="1434"/>
      <c r="P21" s="1434"/>
    </row>
    <row r="22" spans="2:16" ht="14.1" customHeight="1">
      <c r="B22" s="1429">
        <v>14</v>
      </c>
      <c r="C22" s="1430"/>
      <c r="D22" s="1431"/>
      <c r="E22" s="1431"/>
      <c r="F22" s="1432"/>
      <c r="G22" s="1432"/>
      <c r="H22" s="1432"/>
      <c r="I22" s="1433">
        <f>ROUNDDOWN(F22+G22+H22,2)</f>
        <v>0</v>
      </c>
      <c r="J22" s="1433">
        <f>ROUNDDOWN(F22+G22,2)</f>
        <v>0</v>
      </c>
      <c r="K22" s="1434"/>
      <c r="L22" s="1434"/>
      <c r="M22" s="1434"/>
      <c r="N22" s="1434"/>
      <c r="O22" s="1434"/>
      <c r="P22" s="1434"/>
    </row>
    <row r="23" spans="2:16" ht="14.1" customHeight="1">
      <c r="B23" s="1429">
        <v>15</v>
      </c>
      <c r="C23" s="1430"/>
      <c r="D23" s="1431"/>
      <c r="E23" s="1431"/>
      <c r="F23" s="1432"/>
      <c r="G23" s="1432"/>
      <c r="H23" s="1432"/>
      <c r="I23" s="1433">
        <f t="shared" ref="I23:I34" si="2">ROUNDDOWN(F23+G23+H23,2)</f>
        <v>0</v>
      </c>
      <c r="J23" s="1433">
        <f t="shared" ref="J23:J34" si="3">ROUNDDOWN(F23+G23,2)</f>
        <v>0</v>
      </c>
      <c r="K23" s="1434"/>
      <c r="L23" s="1434"/>
      <c r="M23" s="1434"/>
      <c r="N23" s="1434"/>
      <c r="O23" s="1434"/>
      <c r="P23" s="1434"/>
    </row>
    <row r="24" spans="2:16" ht="14.1" customHeight="1">
      <c r="B24" s="1429">
        <v>16</v>
      </c>
      <c r="C24" s="1430"/>
      <c r="D24" s="1431"/>
      <c r="E24" s="1431"/>
      <c r="F24" s="1432"/>
      <c r="G24" s="1432"/>
      <c r="H24" s="1432"/>
      <c r="I24" s="1433">
        <f t="shared" si="2"/>
        <v>0</v>
      </c>
      <c r="J24" s="1433">
        <f t="shared" si="3"/>
        <v>0</v>
      </c>
      <c r="K24" s="1434"/>
      <c r="L24" s="1434"/>
      <c r="M24" s="1434"/>
      <c r="N24" s="1434"/>
      <c r="O24" s="1434"/>
      <c r="P24" s="1434"/>
    </row>
    <row r="25" spans="2:16" ht="14.1" customHeight="1">
      <c r="B25" s="1429">
        <v>17</v>
      </c>
      <c r="C25" s="1430"/>
      <c r="D25" s="1431"/>
      <c r="E25" s="1431"/>
      <c r="F25" s="1432"/>
      <c r="G25" s="1432"/>
      <c r="H25" s="1432"/>
      <c r="I25" s="1433">
        <f t="shared" si="2"/>
        <v>0</v>
      </c>
      <c r="J25" s="1433">
        <f t="shared" si="3"/>
        <v>0</v>
      </c>
      <c r="K25" s="1434"/>
      <c r="L25" s="1434"/>
      <c r="M25" s="1434"/>
      <c r="N25" s="1434"/>
      <c r="O25" s="1434"/>
      <c r="P25" s="1434"/>
    </row>
    <row r="26" spans="2:16" ht="14.1" customHeight="1">
      <c r="B26" s="1429">
        <v>18</v>
      </c>
      <c r="C26" s="1430"/>
      <c r="D26" s="1431"/>
      <c r="E26" s="1431"/>
      <c r="F26" s="1432"/>
      <c r="G26" s="1432"/>
      <c r="H26" s="1432"/>
      <c r="I26" s="1433">
        <f t="shared" si="2"/>
        <v>0</v>
      </c>
      <c r="J26" s="1433">
        <f t="shared" si="3"/>
        <v>0</v>
      </c>
      <c r="K26" s="1434"/>
      <c r="L26" s="1434"/>
      <c r="M26" s="1434"/>
      <c r="N26" s="1434"/>
      <c r="O26" s="1434"/>
      <c r="P26" s="1434"/>
    </row>
    <row r="27" spans="2:16" ht="14.1" customHeight="1">
      <c r="B27" s="1429">
        <v>19</v>
      </c>
      <c r="C27" s="1430"/>
      <c r="D27" s="1431"/>
      <c r="E27" s="1431"/>
      <c r="F27" s="1432"/>
      <c r="G27" s="1432"/>
      <c r="H27" s="1432"/>
      <c r="I27" s="1433">
        <f t="shared" si="2"/>
        <v>0</v>
      </c>
      <c r="J27" s="1433">
        <f t="shared" si="3"/>
        <v>0</v>
      </c>
      <c r="K27" s="1434"/>
      <c r="L27" s="1434"/>
      <c r="M27" s="1434"/>
      <c r="N27" s="1434"/>
      <c r="O27" s="1434"/>
      <c r="P27" s="1434"/>
    </row>
    <row r="28" spans="2:16" ht="14.1" customHeight="1">
      <c r="B28" s="1429">
        <v>20</v>
      </c>
      <c r="C28" s="1430"/>
      <c r="D28" s="1431"/>
      <c r="E28" s="1431"/>
      <c r="F28" s="1432"/>
      <c r="G28" s="1432"/>
      <c r="H28" s="1432"/>
      <c r="I28" s="1433">
        <f t="shared" si="2"/>
        <v>0</v>
      </c>
      <c r="J28" s="1433">
        <f t="shared" si="3"/>
        <v>0</v>
      </c>
      <c r="K28" s="1434"/>
      <c r="L28" s="1434"/>
      <c r="M28" s="1434"/>
      <c r="N28" s="1434"/>
      <c r="O28" s="1434"/>
      <c r="P28" s="1434"/>
    </row>
    <row r="29" spans="2:16" ht="14.1" customHeight="1">
      <c r="B29" s="1429">
        <v>21</v>
      </c>
      <c r="C29" s="1430"/>
      <c r="D29" s="1431"/>
      <c r="E29" s="1431"/>
      <c r="F29" s="1432"/>
      <c r="G29" s="1432"/>
      <c r="H29" s="1432"/>
      <c r="I29" s="1433">
        <f t="shared" si="2"/>
        <v>0</v>
      </c>
      <c r="J29" s="1433">
        <f t="shared" si="3"/>
        <v>0</v>
      </c>
      <c r="K29" s="1434"/>
      <c r="L29" s="1434"/>
      <c r="M29" s="1434"/>
      <c r="N29" s="1434"/>
      <c r="O29" s="1434"/>
      <c r="P29" s="1434"/>
    </row>
    <row r="30" spans="2:16" ht="14.1" customHeight="1">
      <c r="B30" s="1429">
        <v>22</v>
      </c>
      <c r="C30" s="1430"/>
      <c r="D30" s="1431"/>
      <c r="E30" s="1431"/>
      <c r="F30" s="1432"/>
      <c r="G30" s="1432"/>
      <c r="H30" s="1432"/>
      <c r="I30" s="1433">
        <f t="shared" si="2"/>
        <v>0</v>
      </c>
      <c r="J30" s="1433">
        <f t="shared" si="3"/>
        <v>0</v>
      </c>
      <c r="K30" s="1434"/>
      <c r="L30" s="1434"/>
      <c r="M30" s="1434"/>
      <c r="N30" s="1434"/>
      <c r="O30" s="1434"/>
      <c r="P30" s="1434"/>
    </row>
    <row r="31" spans="2:16" ht="14.1" customHeight="1">
      <c r="B31" s="1429">
        <v>23</v>
      </c>
      <c r="C31" s="1430"/>
      <c r="D31" s="1431"/>
      <c r="E31" s="1431"/>
      <c r="F31" s="1432"/>
      <c r="G31" s="1432"/>
      <c r="H31" s="1432"/>
      <c r="I31" s="1433">
        <f t="shared" si="2"/>
        <v>0</v>
      </c>
      <c r="J31" s="1433">
        <f t="shared" si="3"/>
        <v>0</v>
      </c>
      <c r="K31" s="1434"/>
      <c r="L31" s="1434"/>
      <c r="M31" s="1434"/>
      <c r="N31" s="1434"/>
      <c r="O31" s="1434"/>
      <c r="P31" s="1434"/>
    </row>
    <row r="32" spans="2:16" ht="14.1" customHeight="1">
      <c r="B32" s="1429">
        <v>24</v>
      </c>
      <c r="C32" s="1430"/>
      <c r="D32" s="1431"/>
      <c r="E32" s="1431"/>
      <c r="F32" s="1432"/>
      <c r="G32" s="1432"/>
      <c r="H32" s="1432"/>
      <c r="I32" s="1433">
        <f t="shared" si="2"/>
        <v>0</v>
      </c>
      <c r="J32" s="1433">
        <f t="shared" si="3"/>
        <v>0</v>
      </c>
      <c r="K32" s="1434"/>
      <c r="L32" s="1434"/>
      <c r="M32" s="1434"/>
      <c r="N32" s="1434"/>
      <c r="O32" s="1434"/>
      <c r="P32" s="1434"/>
    </row>
    <row r="33" spans="2:16" ht="14.1" customHeight="1">
      <c r="B33" s="1429">
        <v>25</v>
      </c>
      <c r="C33" s="1430"/>
      <c r="D33" s="1431"/>
      <c r="E33" s="1431"/>
      <c r="F33" s="1432"/>
      <c r="G33" s="1432"/>
      <c r="H33" s="1432"/>
      <c r="I33" s="1433">
        <f t="shared" si="2"/>
        <v>0</v>
      </c>
      <c r="J33" s="1433">
        <f t="shared" si="3"/>
        <v>0</v>
      </c>
      <c r="K33" s="1434"/>
      <c r="L33" s="1434"/>
      <c r="M33" s="1434"/>
      <c r="N33" s="1434"/>
      <c r="O33" s="1434"/>
      <c r="P33" s="1434"/>
    </row>
    <row r="34" spans="2:16" ht="14.1" customHeight="1">
      <c r="B34" s="1429">
        <v>26</v>
      </c>
      <c r="C34" s="1430"/>
      <c r="D34" s="1431"/>
      <c r="E34" s="1431"/>
      <c r="F34" s="1432"/>
      <c r="G34" s="1432"/>
      <c r="H34" s="1432"/>
      <c r="I34" s="1433">
        <f t="shared" si="2"/>
        <v>0</v>
      </c>
      <c r="J34" s="1433">
        <f t="shared" si="3"/>
        <v>0</v>
      </c>
      <c r="K34" s="1434"/>
      <c r="L34" s="1434"/>
      <c r="M34" s="1434"/>
      <c r="N34" s="1434"/>
      <c r="O34" s="1434"/>
      <c r="P34" s="1434"/>
    </row>
    <row r="35" spans="2:16" ht="14.1" customHeight="1">
      <c r="B35" s="1429">
        <v>27</v>
      </c>
      <c r="C35" s="1430"/>
      <c r="D35" s="1431"/>
      <c r="E35" s="1431"/>
      <c r="F35" s="1432"/>
      <c r="G35" s="1432"/>
      <c r="H35" s="1432"/>
      <c r="I35" s="1433">
        <f>ROUNDDOWN(F35+G35+H35,2)</f>
        <v>0</v>
      </c>
      <c r="J35" s="1433">
        <f>ROUNDDOWN(F35+G35,2)</f>
        <v>0</v>
      </c>
      <c r="K35" s="1434"/>
      <c r="L35" s="1434"/>
      <c r="M35" s="1434"/>
      <c r="N35" s="1434"/>
      <c r="O35" s="1434"/>
      <c r="P35" s="1434"/>
    </row>
    <row r="36" spans="2:16" ht="14.1" customHeight="1">
      <c r="B36" s="1429">
        <v>28</v>
      </c>
      <c r="C36" s="1430"/>
      <c r="D36" s="1431"/>
      <c r="E36" s="1431"/>
      <c r="F36" s="1432"/>
      <c r="G36" s="1432"/>
      <c r="H36" s="1432"/>
      <c r="I36" s="1433">
        <f t="shared" ref="I36:I48" si="4">ROUNDDOWN(F36+G36+H36,2)</f>
        <v>0</v>
      </c>
      <c r="J36" s="1433">
        <f t="shared" ref="J36:J48" si="5">ROUNDDOWN(F36+G36,2)</f>
        <v>0</v>
      </c>
      <c r="K36" s="1434"/>
      <c r="L36" s="1434"/>
      <c r="M36" s="1434"/>
      <c r="N36" s="1434"/>
      <c r="O36" s="1434"/>
      <c r="P36" s="1434"/>
    </row>
    <row r="37" spans="2:16" ht="14.1" customHeight="1">
      <c r="B37" s="1429">
        <v>29</v>
      </c>
      <c r="C37" s="1430"/>
      <c r="D37" s="1431"/>
      <c r="E37" s="1431"/>
      <c r="F37" s="1432"/>
      <c r="G37" s="1432"/>
      <c r="H37" s="1432"/>
      <c r="I37" s="1433">
        <f t="shared" si="4"/>
        <v>0</v>
      </c>
      <c r="J37" s="1433">
        <f t="shared" si="5"/>
        <v>0</v>
      </c>
      <c r="K37" s="1434"/>
      <c r="L37" s="1434"/>
      <c r="M37" s="1434"/>
      <c r="N37" s="1434"/>
      <c r="O37" s="1434"/>
      <c r="P37" s="1434"/>
    </row>
    <row r="38" spans="2:16" ht="14.1" customHeight="1">
      <c r="B38" s="1429">
        <v>30</v>
      </c>
      <c r="C38" s="1430"/>
      <c r="D38" s="1431"/>
      <c r="E38" s="1431"/>
      <c r="F38" s="1432"/>
      <c r="G38" s="1432"/>
      <c r="H38" s="1432"/>
      <c r="I38" s="1433">
        <f t="shared" si="4"/>
        <v>0</v>
      </c>
      <c r="J38" s="1433">
        <f t="shared" si="5"/>
        <v>0</v>
      </c>
      <c r="K38" s="1434"/>
      <c r="L38" s="1434"/>
      <c r="M38" s="1434"/>
      <c r="N38" s="1434"/>
      <c r="O38" s="1434"/>
      <c r="P38" s="1434"/>
    </row>
    <row r="39" spans="2:16" ht="14.1" customHeight="1">
      <c r="B39" s="1429">
        <v>31</v>
      </c>
      <c r="C39" s="1430"/>
      <c r="D39" s="1431"/>
      <c r="E39" s="1431"/>
      <c r="F39" s="1432"/>
      <c r="G39" s="1432"/>
      <c r="H39" s="1432"/>
      <c r="I39" s="1433">
        <f t="shared" si="4"/>
        <v>0</v>
      </c>
      <c r="J39" s="1433">
        <f t="shared" si="5"/>
        <v>0</v>
      </c>
      <c r="K39" s="1434"/>
      <c r="L39" s="1434"/>
      <c r="M39" s="1434"/>
      <c r="N39" s="1434"/>
      <c r="O39" s="1434"/>
      <c r="P39" s="1434"/>
    </row>
    <row r="40" spans="2:16" ht="14.1" customHeight="1">
      <c r="B40" s="1429">
        <v>32</v>
      </c>
      <c r="C40" s="1430"/>
      <c r="D40" s="1431"/>
      <c r="E40" s="1431"/>
      <c r="F40" s="1432"/>
      <c r="G40" s="1432"/>
      <c r="H40" s="1432"/>
      <c r="I40" s="1433">
        <f t="shared" si="4"/>
        <v>0</v>
      </c>
      <c r="J40" s="1433">
        <f t="shared" si="5"/>
        <v>0</v>
      </c>
      <c r="K40" s="1434"/>
      <c r="L40" s="1434"/>
      <c r="M40" s="1434"/>
      <c r="N40" s="1434"/>
      <c r="O40" s="1434"/>
      <c r="P40" s="1434"/>
    </row>
    <row r="41" spans="2:16" ht="14.1" customHeight="1">
      <c r="B41" s="1429">
        <v>33</v>
      </c>
      <c r="C41" s="1430"/>
      <c r="D41" s="1431"/>
      <c r="E41" s="1431"/>
      <c r="F41" s="1432"/>
      <c r="G41" s="1432"/>
      <c r="H41" s="1432"/>
      <c r="I41" s="1433">
        <f t="shared" si="4"/>
        <v>0</v>
      </c>
      <c r="J41" s="1433">
        <f t="shared" si="5"/>
        <v>0</v>
      </c>
      <c r="K41" s="1434"/>
      <c r="L41" s="1434"/>
      <c r="M41" s="1434"/>
      <c r="N41" s="1434"/>
      <c r="O41" s="1434"/>
      <c r="P41" s="1434"/>
    </row>
    <row r="42" spans="2:16" ht="14.1" customHeight="1">
      <c r="B42" s="1429">
        <v>34</v>
      </c>
      <c r="C42" s="1430"/>
      <c r="D42" s="1431"/>
      <c r="E42" s="1431"/>
      <c r="F42" s="1432"/>
      <c r="G42" s="1432"/>
      <c r="H42" s="1432"/>
      <c r="I42" s="1433">
        <f t="shared" si="4"/>
        <v>0</v>
      </c>
      <c r="J42" s="1433">
        <f t="shared" si="5"/>
        <v>0</v>
      </c>
      <c r="K42" s="1434"/>
      <c r="L42" s="1434"/>
      <c r="M42" s="1434"/>
      <c r="N42" s="1434"/>
      <c r="O42" s="1434"/>
      <c r="P42" s="1434"/>
    </row>
    <row r="43" spans="2:16" ht="14.1" customHeight="1">
      <c r="B43" s="1429">
        <v>35</v>
      </c>
      <c r="C43" s="1430"/>
      <c r="D43" s="1431"/>
      <c r="E43" s="1431"/>
      <c r="F43" s="1432"/>
      <c r="G43" s="1432"/>
      <c r="H43" s="1432"/>
      <c r="I43" s="1433">
        <f t="shared" si="4"/>
        <v>0</v>
      </c>
      <c r="J43" s="1433">
        <f t="shared" si="5"/>
        <v>0</v>
      </c>
      <c r="K43" s="1434"/>
      <c r="L43" s="1434"/>
      <c r="M43" s="1434"/>
      <c r="N43" s="1434"/>
      <c r="O43" s="1434"/>
      <c r="P43" s="1434"/>
    </row>
    <row r="44" spans="2:16" ht="14.1" customHeight="1">
      <c r="B44" s="1429">
        <v>36</v>
      </c>
      <c r="C44" s="1430"/>
      <c r="D44" s="1431"/>
      <c r="E44" s="1431"/>
      <c r="F44" s="1432"/>
      <c r="G44" s="1432"/>
      <c r="H44" s="1432"/>
      <c r="I44" s="1433">
        <f t="shared" si="4"/>
        <v>0</v>
      </c>
      <c r="J44" s="1433">
        <f t="shared" si="5"/>
        <v>0</v>
      </c>
      <c r="K44" s="1434"/>
      <c r="L44" s="1434"/>
      <c r="M44" s="1434"/>
      <c r="N44" s="1434"/>
      <c r="O44" s="1434"/>
      <c r="P44" s="1434"/>
    </row>
    <row r="45" spans="2:16" ht="14.1" customHeight="1">
      <c r="B45" s="1429">
        <v>37</v>
      </c>
      <c r="C45" s="1430"/>
      <c r="D45" s="1431"/>
      <c r="E45" s="1431"/>
      <c r="F45" s="1432"/>
      <c r="G45" s="1432"/>
      <c r="H45" s="1432"/>
      <c r="I45" s="1433">
        <f t="shared" si="4"/>
        <v>0</v>
      </c>
      <c r="J45" s="1433">
        <f t="shared" si="5"/>
        <v>0</v>
      </c>
      <c r="K45" s="1434"/>
      <c r="L45" s="1434"/>
      <c r="M45" s="1434"/>
      <c r="N45" s="1434"/>
      <c r="O45" s="1434"/>
      <c r="P45" s="1434"/>
    </row>
    <row r="46" spans="2:16" ht="14.1" customHeight="1">
      <c r="B46" s="1429">
        <v>38</v>
      </c>
      <c r="C46" s="1430"/>
      <c r="D46" s="1431"/>
      <c r="E46" s="1431"/>
      <c r="F46" s="1432"/>
      <c r="G46" s="1432"/>
      <c r="H46" s="1432"/>
      <c r="I46" s="1433">
        <f t="shared" si="4"/>
        <v>0</v>
      </c>
      <c r="J46" s="1433">
        <f t="shared" si="5"/>
        <v>0</v>
      </c>
      <c r="K46" s="1434"/>
      <c r="L46" s="1434"/>
      <c r="M46" s="1434"/>
      <c r="N46" s="1434"/>
      <c r="O46" s="1434"/>
      <c r="P46" s="1434"/>
    </row>
    <row r="47" spans="2:16" ht="14.1" customHeight="1">
      <c r="B47" s="1429">
        <v>39</v>
      </c>
      <c r="C47" s="1430"/>
      <c r="D47" s="1431"/>
      <c r="E47" s="1431"/>
      <c r="F47" s="1432"/>
      <c r="G47" s="1432"/>
      <c r="H47" s="1432"/>
      <c r="I47" s="1433">
        <f t="shared" si="4"/>
        <v>0</v>
      </c>
      <c r="J47" s="1433">
        <f t="shared" si="5"/>
        <v>0</v>
      </c>
      <c r="K47" s="1434"/>
      <c r="L47" s="1434"/>
      <c r="M47" s="1434"/>
      <c r="N47" s="1434"/>
      <c r="O47" s="1434"/>
      <c r="P47" s="1434"/>
    </row>
    <row r="48" spans="2:16" ht="14.1" customHeight="1">
      <c r="B48" s="1429">
        <v>40</v>
      </c>
      <c r="C48" s="1430"/>
      <c r="D48" s="1431"/>
      <c r="E48" s="1431"/>
      <c r="F48" s="1432"/>
      <c r="G48" s="1432"/>
      <c r="H48" s="1432"/>
      <c r="I48" s="1433">
        <f t="shared" si="4"/>
        <v>0</v>
      </c>
      <c r="J48" s="1433">
        <f t="shared" si="5"/>
        <v>0</v>
      </c>
      <c r="K48" s="1434"/>
      <c r="L48" s="1434"/>
      <c r="M48" s="1434"/>
      <c r="N48" s="1434"/>
      <c r="O48" s="1434"/>
      <c r="P48" s="1434"/>
    </row>
    <row r="49" spans="2:16" ht="14.1" customHeight="1">
      <c r="B49" s="1429">
        <v>41</v>
      </c>
      <c r="C49" s="1430"/>
      <c r="D49" s="1431"/>
      <c r="E49" s="1431"/>
      <c r="F49" s="1432"/>
      <c r="G49" s="1432"/>
      <c r="H49" s="1432"/>
      <c r="I49" s="1433">
        <f>ROUNDDOWN(F49+G49+H49,2)</f>
        <v>0</v>
      </c>
      <c r="J49" s="1433">
        <f>ROUNDDOWN(F49+G49,2)</f>
        <v>0</v>
      </c>
      <c r="K49" s="1434"/>
      <c r="L49" s="1434"/>
      <c r="M49" s="1434"/>
      <c r="N49" s="1434"/>
      <c r="O49" s="1434"/>
      <c r="P49" s="1434"/>
    </row>
    <row r="50" spans="2:16" ht="14.1" customHeight="1">
      <c r="B50" s="1429">
        <v>42</v>
      </c>
      <c r="C50" s="1430"/>
      <c r="D50" s="1431"/>
      <c r="E50" s="1431"/>
      <c r="F50" s="1432"/>
      <c r="G50" s="1432"/>
      <c r="H50" s="1432"/>
      <c r="I50" s="1433">
        <f t="shared" ref="I50:I58" si="6">ROUNDDOWN(F50+G50+H50,2)</f>
        <v>0</v>
      </c>
      <c r="J50" s="1433">
        <f t="shared" ref="J50:J58" si="7">ROUNDDOWN(F50+G50,2)</f>
        <v>0</v>
      </c>
      <c r="K50" s="1434"/>
      <c r="L50" s="1434"/>
      <c r="M50" s="1434"/>
      <c r="N50" s="1434"/>
      <c r="O50" s="1434"/>
      <c r="P50" s="1434"/>
    </row>
    <row r="51" spans="2:16" ht="14.1" customHeight="1">
      <c r="B51" s="1429">
        <v>43</v>
      </c>
      <c r="C51" s="1430"/>
      <c r="D51" s="1431"/>
      <c r="E51" s="1431"/>
      <c r="F51" s="1432"/>
      <c r="G51" s="1432"/>
      <c r="H51" s="1432"/>
      <c r="I51" s="1433">
        <f t="shared" si="6"/>
        <v>0</v>
      </c>
      <c r="J51" s="1433">
        <f t="shared" si="7"/>
        <v>0</v>
      </c>
      <c r="K51" s="1434"/>
      <c r="L51" s="1434"/>
      <c r="M51" s="1434"/>
      <c r="N51" s="1434"/>
      <c r="O51" s="1434"/>
      <c r="P51" s="1434"/>
    </row>
    <row r="52" spans="2:16" ht="14.1" customHeight="1">
      <c r="B52" s="1429">
        <v>44</v>
      </c>
      <c r="C52" s="1430"/>
      <c r="D52" s="1431"/>
      <c r="E52" s="1431"/>
      <c r="F52" s="1432"/>
      <c r="G52" s="1432"/>
      <c r="H52" s="1432"/>
      <c r="I52" s="1433">
        <f t="shared" si="6"/>
        <v>0</v>
      </c>
      <c r="J52" s="1433">
        <f t="shared" si="7"/>
        <v>0</v>
      </c>
      <c r="K52" s="1434"/>
      <c r="L52" s="1434"/>
      <c r="M52" s="1434"/>
      <c r="N52" s="1434"/>
      <c r="O52" s="1434"/>
      <c r="P52" s="1434"/>
    </row>
    <row r="53" spans="2:16" ht="14.1" customHeight="1">
      <c r="B53" s="1429">
        <v>45</v>
      </c>
      <c r="C53" s="1430"/>
      <c r="D53" s="1431"/>
      <c r="E53" s="1431"/>
      <c r="F53" s="1432"/>
      <c r="G53" s="1432"/>
      <c r="H53" s="1432"/>
      <c r="I53" s="1433">
        <f t="shared" si="6"/>
        <v>0</v>
      </c>
      <c r="J53" s="1433">
        <f t="shared" si="7"/>
        <v>0</v>
      </c>
      <c r="K53" s="1434"/>
      <c r="L53" s="1434"/>
      <c r="M53" s="1434"/>
      <c r="N53" s="1434"/>
      <c r="O53" s="1434"/>
      <c r="P53" s="1434"/>
    </row>
    <row r="54" spans="2:16" ht="14.1" customHeight="1">
      <c r="B54" s="1429">
        <v>46</v>
      </c>
      <c r="C54" s="1430"/>
      <c r="D54" s="1431"/>
      <c r="E54" s="1431"/>
      <c r="F54" s="1432"/>
      <c r="G54" s="1432"/>
      <c r="H54" s="1432"/>
      <c r="I54" s="1433">
        <f t="shared" si="6"/>
        <v>0</v>
      </c>
      <c r="J54" s="1433">
        <f t="shared" si="7"/>
        <v>0</v>
      </c>
      <c r="K54" s="1434"/>
      <c r="L54" s="1434"/>
      <c r="M54" s="1434"/>
      <c r="N54" s="1434"/>
      <c r="O54" s="1434"/>
      <c r="P54" s="1434"/>
    </row>
    <row r="55" spans="2:16" ht="14.1" customHeight="1">
      <c r="B55" s="1429">
        <v>47</v>
      </c>
      <c r="C55" s="1430"/>
      <c r="D55" s="1431"/>
      <c r="E55" s="1431"/>
      <c r="F55" s="1432"/>
      <c r="G55" s="1432"/>
      <c r="H55" s="1432"/>
      <c r="I55" s="1433">
        <f t="shared" si="6"/>
        <v>0</v>
      </c>
      <c r="J55" s="1433">
        <f t="shared" si="7"/>
        <v>0</v>
      </c>
      <c r="K55" s="1434"/>
      <c r="L55" s="1434"/>
      <c r="M55" s="1434"/>
      <c r="N55" s="1434"/>
      <c r="O55" s="1434"/>
      <c r="P55" s="1434"/>
    </row>
    <row r="56" spans="2:16" ht="14.1" customHeight="1">
      <c r="B56" s="1429">
        <v>48</v>
      </c>
      <c r="C56" s="1430"/>
      <c r="D56" s="1431"/>
      <c r="E56" s="1431"/>
      <c r="F56" s="1432"/>
      <c r="G56" s="1432"/>
      <c r="H56" s="1432"/>
      <c r="I56" s="1433">
        <f t="shared" si="6"/>
        <v>0</v>
      </c>
      <c r="J56" s="1433">
        <f t="shared" si="7"/>
        <v>0</v>
      </c>
      <c r="K56" s="1434"/>
      <c r="L56" s="1434"/>
      <c r="M56" s="1434"/>
      <c r="N56" s="1434"/>
      <c r="O56" s="1434"/>
      <c r="P56" s="1434"/>
    </row>
    <row r="57" spans="2:16" ht="14.1" customHeight="1">
      <c r="B57" s="1429">
        <v>49</v>
      </c>
      <c r="C57" s="1430"/>
      <c r="D57" s="1431"/>
      <c r="E57" s="1431"/>
      <c r="F57" s="1432"/>
      <c r="G57" s="1432"/>
      <c r="H57" s="1432"/>
      <c r="I57" s="1433">
        <f t="shared" si="6"/>
        <v>0</v>
      </c>
      <c r="J57" s="1433">
        <f t="shared" si="7"/>
        <v>0</v>
      </c>
      <c r="K57" s="1434"/>
      <c r="L57" s="1434"/>
      <c r="M57" s="1434"/>
      <c r="N57" s="1434"/>
      <c r="O57" s="1434"/>
      <c r="P57" s="1434"/>
    </row>
    <row r="58" spans="2:16" ht="14.1" customHeight="1">
      <c r="B58" s="1435">
        <v>50</v>
      </c>
      <c r="C58" s="1436"/>
      <c r="D58" s="1437"/>
      <c r="E58" s="1437"/>
      <c r="F58" s="1438"/>
      <c r="G58" s="1438"/>
      <c r="H58" s="1438"/>
      <c r="I58" s="1439">
        <f t="shared" si="6"/>
        <v>0</v>
      </c>
      <c r="J58" s="1439">
        <f t="shared" si="7"/>
        <v>0</v>
      </c>
      <c r="K58" s="1440"/>
      <c r="L58" s="1440"/>
      <c r="M58" s="1440"/>
      <c r="N58" s="1440"/>
      <c r="O58" s="1440"/>
      <c r="P58" s="1440"/>
    </row>
    <row r="59" spans="2:16" ht="14.1" customHeight="1">
      <c r="C59" s="1441"/>
    </row>
  </sheetData>
  <mergeCells count="19">
    <mergeCell ref="Q7:Q8"/>
    <mergeCell ref="K4:M5"/>
    <mergeCell ref="N4:N8"/>
    <mergeCell ref="O4:P5"/>
    <mergeCell ref="K6:K8"/>
    <mergeCell ref="L6:L8"/>
    <mergeCell ref="M6:M8"/>
    <mergeCell ref="O6:O8"/>
    <mergeCell ref="P6:P8"/>
    <mergeCell ref="B2:P2"/>
    <mergeCell ref="B4:B8"/>
    <mergeCell ref="C4:C8"/>
    <mergeCell ref="D4:D8"/>
    <mergeCell ref="E4:E8"/>
    <mergeCell ref="F4:F7"/>
    <mergeCell ref="G4:G7"/>
    <mergeCell ref="H4:H7"/>
    <mergeCell ref="I4:I6"/>
    <mergeCell ref="J4:J6"/>
  </mergeCells>
  <phoneticPr fontId="5"/>
  <dataValidations count="3">
    <dataValidation type="list" allowBlank="1" showInputMessage="1" showErrorMessage="1" sqref="K9:P58" xr:uid="{560796B7-A621-4773-91DC-4FAD422DB395}">
      <formula1>"有,なし,-"</formula1>
    </dataValidation>
    <dataValidation allowBlank="1" showInputMessage="1" showErrorMessage="1" prompt="評価対象住戸以外の住戸は入力しないでください。" sqref="B4:B8" xr:uid="{8930804D-83AB-4513-B056-070E59124851}"/>
    <dataValidation allowBlank="1" showInputMessage="1" showErrorMessage="1" prompt="評価住戸数に応じてNo削除してください" sqref="B9" xr:uid="{E33DA7C4-CB3D-450D-A03D-78A5ED36F245}"/>
  </dataValidations>
  <pageMargins left="0.59055118110236227" right="0.39370078740157483" top="0.59055118110236227" bottom="0.59055118110236227" header="0" footer="0"/>
  <pageSetup paperSize="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29" t="s">
        <v>11</v>
      </c>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1929"/>
      <c r="AO2" s="1929"/>
      <c r="AP2" s="1929"/>
      <c r="AQ2" s="1929"/>
      <c r="AR2" s="1929"/>
      <c r="AS2" s="1929"/>
      <c r="AT2" s="1929"/>
      <c r="AU2" s="1929"/>
      <c r="AV2" s="1929"/>
      <c r="AW2" s="1929"/>
      <c r="AX2" s="1929"/>
      <c r="AY2" s="1929"/>
      <c r="AZ2" s="1929"/>
      <c r="BA2" s="1929"/>
      <c r="BB2" s="1929"/>
      <c r="BC2" s="1929"/>
      <c r="BD2" s="1929"/>
      <c r="BE2" s="1929"/>
      <c r="BF2" s="1929"/>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223</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126</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224</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127</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128</v>
      </c>
      <c r="G11" s="90" t="s">
        <v>221</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129</v>
      </c>
      <c r="G12" s="1928" t="s">
        <v>225</v>
      </c>
      <c r="H12" s="1928"/>
      <c r="I12" s="1928"/>
      <c r="J12" s="1928"/>
      <c r="K12" s="1928"/>
      <c r="L12" s="1928"/>
      <c r="M12" s="1928"/>
      <c r="N12" s="1928"/>
      <c r="O12" s="1928"/>
      <c r="P12" s="1928"/>
      <c r="Q12" s="1928"/>
      <c r="R12" s="1928"/>
      <c r="S12" s="1928"/>
      <c r="T12" s="1928"/>
      <c r="U12" s="1928"/>
      <c r="V12" s="1928"/>
      <c r="W12" s="1928"/>
      <c r="X12" s="1928"/>
      <c r="Y12" s="1928"/>
      <c r="Z12" s="1928"/>
      <c r="AA12" s="1928"/>
      <c r="AB12" s="1928"/>
      <c r="AC12" s="1928"/>
      <c r="AD12" s="1928"/>
      <c r="AE12" s="1928"/>
      <c r="AF12" s="1928"/>
      <c r="AG12" s="1928"/>
      <c r="AH12" s="1928"/>
      <c r="AI12" s="1928"/>
      <c r="AJ12" s="1928"/>
      <c r="AK12" s="1928"/>
      <c r="AL12" s="1928"/>
      <c r="AM12" s="1928"/>
      <c r="AN12" s="1928"/>
      <c r="AO12" s="1928"/>
      <c r="AP12" s="1928"/>
      <c r="AQ12" s="1928"/>
      <c r="AR12" s="1928"/>
      <c r="AS12" s="1928"/>
      <c r="AT12" s="1928"/>
      <c r="AU12" s="1928"/>
      <c r="AV12" s="1928"/>
      <c r="AW12" s="1928"/>
      <c r="AX12" s="1928"/>
      <c r="AY12" s="1928"/>
      <c r="AZ12" s="1928"/>
      <c r="BA12" s="1928"/>
      <c r="BB12" s="1928"/>
      <c r="BC12" s="1928"/>
      <c r="BD12" s="1928"/>
      <c r="BE12" s="1928"/>
      <c r="BF12" s="1928"/>
    </row>
    <row r="13" spans="2:58" s="88" customFormat="1" ht="13.5" customHeight="1">
      <c r="B13" s="87"/>
      <c r="C13" s="91"/>
      <c r="E13" s="87"/>
      <c r="G13" s="1928"/>
      <c r="H13" s="1928"/>
      <c r="I13" s="1928"/>
      <c r="J13" s="1928"/>
      <c r="K13" s="1928"/>
      <c r="L13" s="1928"/>
      <c r="M13" s="1928"/>
      <c r="N13" s="1928"/>
      <c r="O13" s="1928"/>
      <c r="P13" s="1928"/>
      <c r="Q13" s="1928"/>
      <c r="R13" s="1928"/>
      <c r="S13" s="1928"/>
      <c r="T13" s="1928"/>
      <c r="U13" s="1928"/>
      <c r="V13" s="1928"/>
      <c r="W13" s="1928"/>
      <c r="X13" s="1928"/>
      <c r="Y13" s="1928"/>
      <c r="Z13" s="1928"/>
      <c r="AA13" s="1928"/>
      <c r="AB13" s="1928"/>
      <c r="AC13" s="1928"/>
      <c r="AD13" s="1928"/>
      <c r="AE13" s="1928"/>
      <c r="AF13" s="1928"/>
      <c r="AG13" s="1928"/>
      <c r="AH13" s="1928"/>
      <c r="AI13" s="1928"/>
      <c r="AJ13" s="1928"/>
      <c r="AK13" s="1928"/>
      <c r="AL13" s="1928"/>
      <c r="AM13" s="1928"/>
      <c r="AN13" s="1928"/>
      <c r="AO13" s="1928"/>
      <c r="AP13" s="1928"/>
      <c r="AQ13" s="1928"/>
      <c r="AR13" s="1928"/>
      <c r="AS13" s="1928"/>
      <c r="AT13" s="1928"/>
      <c r="AU13" s="1928"/>
      <c r="AV13" s="1928"/>
      <c r="AW13" s="1928"/>
      <c r="AX13" s="1928"/>
      <c r="AY13" s="1928"/>
      <c r="AZ13" s="1928"/>
      <c r="BA13" s="1928"/>
      <c r="BB13" s="1928"/>
      <c r="BC13" s="1928"/>
      <c r="BD13" s="1928"/>
      <c r="BE13" s="1928"/>
      <c r="BF13" s="1928"/>
    </row>
    <row r="14" spans="2:58" s="88" customFormat="1" ht="13.5" customHeight="1">
      <c r="B14" s="87"/>
      <c r="C14" s="91"/>
      <c r="E14" s="90" t="s">
        <v>115</v>
      </c>
      <c r="G14" s="1928" t="s">
        <v>226</v>
      </c>
      <c r="H14" s="1928"/>
      <c r="I14" s="1928"/>
      <c r="J14" s="1928"/>
      <c r="K14" s="1928"/>
      <c r="L14" s="1928"/>
      <c r="M14" s="1928"/>
      <c r="N14" s="1928"/>
      <c r="O14" s="1928"/>
      <c r="P14" s="1928"/>
      <c r="Q14" s="1928"/>
      <c r="R14" s="1928"/>
      <c r="S14" s="1928"/>
      <c r="T14" s="1928"/>
      <c r="U14" s="1928"/>
      <c r="V14" s="1928"/>
      <c r="W14" s="1928"/>
      <c r="X14" s="1928"/>
      <c r="Y14" s="1928"/>
      <c r="Z14" s="1928"/>
      <c r="AA14" s="1928"/>
      <c r="AB14" s="1928"/>
      <c r="AC14" s="1928"/>
      <c r="AD14" s="1928"/>
      <c r="AE14" s="1928"/>
      <c r="AF14" s="1928"/>
      <c r="AG14" s="1928"/>
      <c r="AH14" s="1928"/>
      <c r="AI14" s="1928"/>
      <c r="AJ14" s="1928"/>
      <c r="AK14" s="1928"/>
      <c r="AL14" s="1928"/>
      <c r="AM14" s="1928"/>
      <c r="AN14" s="1928"/>
      <c r="AO14" s="1928"/>
      <c r="AP14" s="1928"/>
      <c r="AQ14" s="1928"/>
      <c r="AR14" s="1928"/>
      <c r="AS14" s="1928"/>
      <c r="AT14" s="1928"/>
      <c r="AU14" s="1928"/>
      <c r="AV14" s="1928"/>
      <c r="AW14" s="1928"/>
      <c r="AX14" s="1928"/>
      <c r="AY14" s="1928"/>
      <c r="AZ14" s="1928"/>
      <c r="BA14" s="1928"/>
      <c r="BB14" s="1928"/>
      <c r="BC14" s="1928"/>
      <c r="BD14" s="1928"/>
      <c r="BE14" s="1928"/>
      <c r="BF14" s="1928"/>
    </row>
    <row r="15" spans="2:58" s="88" customFormat="1" ht="13.5" customHeight="1">
      <c r="B15" s="87"/>
      <c r="C15" s="91"/>
      <c r="E15" s="87"/>
      <c r="G15" s="1928"/>
      <c r="H15" s="1928"/>
      <c r="I15" s="1928"/>
      <c r="J15" s="1928"/>
      <c r="K15" s="1928"/>
      <c r="L15" s="1928"/>
      <c r="M15" s="1928"/>
      <c r="N15" s="1928"/>
      <c r="O15" s="1928"/>
      <c r="P15" s="1928"/>
      <c r="Q15" s="1928"/>
      <c r="R15" s="1928"/>
      <c r="S15" s="1928"/>
      <c r="T15" s="1928"/>
      <c r="U15" s="1928"/>
      <c r="V15" s="1928"/>
      <c r="W15" s="1928"/>
      <c r="X15" s="1928"/>
      <c r="Y15" s="1928"/>
      <c r="Z15" s="1928"/>
      <c r="AA15" s="1928"/>
      <c r="AB15" s="1928"/>
      <c r="AC15" s="1928"/>
      <c r="AD15" s="1928"/>
      <c r="AE15" s="1928"/>
      <c r="AF15" s="1928"/>
      <c r="AG15" s="1928"/>
      <c r="AH15" s="1928"/>
      <c r="AI15" s="1928"/>
      <c r="AJ15" s="1928"/>
      <c r="AK15" s="1928"/>
      <c r="AL15" s="1928"/>
      <c r="AM15" s="1928"/>
      <c r="AN15" s="1928"/>
      <c r="AO15" s="1928"/>
      <c r="AP15" s="1928"/>
      <c r="AQ15" s="1928"/>
      <c r="AR15" s="1928"/>
      <c r="AS15" s="1928"/>
      <c r="AT15" s="1928"/>
      <c r="AU15" s="1928"/>
      <c r="AV15" s="1928"/>
      <c r="AW15" s="1928"/>
      <c r="AX15" s="1928"/>
      <c r="AY15" s="1928"/>
      <c r="AZ15" s="1928"/>
      <c r="BA15" s="1928"/>
      <c r="BB15" s="1928"/>
      <c r="BC15" s="1928"/>
      <c r="BD15" s="1928"/>
      <c r="BE15" s="1928"/>
      <c r="BF15" s="1928"/>
    </row>
    <row r="16" spans="2:58" s="88" customFormat="1" ht="13.5" customHeight="1">
      <c r="B16" s="87"/>
      <c r="C16" s="91"/>
      <c r="E16" s="90" t="s">
        <v>130</v>
      </c>
      <c r="G16" s="1928" t="s">
        <v>227</v>
      </c>
      <c r="H16" s="1928"/>
      <c r="I16" s="1928"/>
      <c r="J16" s="1928"/>
      <c r="K16" s="1928"/>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c r="AH16" s="1928"/>
      <c r="AI16" s="1928"/>
      <c r="AJ16" s="1928"/>
      <c r="AK16" s="1928"/>
      <c r="AL16" s="1928"/>
      <c r="AM16" s="1928"/>
      <c r="AN16" s="1928"/>
      <c r="AO16" s="1928"/>
      <c r="AP16" s="1928"/>
      <c r="AQ16" s="1928"/>
      <c r="AR16" s="1928"/>
      <c r="AS16" s="1928"/>
      <c r="AT16" s="1928"/>
      <c r="AU16" s="1928"/>
      <c r="AV16" s="1928"/>
      <c r="AW16" s="1928"/>
      <c r="AX16" s="1928"/>
      <c r="AY16" s="1928"/>
      <c r="AZ16" s="1928"/>
      <c r="BA16" s="1928"/>
      <c r="BB16" s="1928"/>
      <c r="BC16" s="1928"/>
      <c r="BD16" s="1928"/>
      <c r="BE16" s="1928"/>
      <c r="BF16" s="1928"/>
    </row>
    <row r="17" spans="2:58" s="88" customFormat="1" ht="13.5" customHeight="1">
      <c r="B17" s="87"/>
      <c r="C17" s="91"/>
      <c r="E17" s="87"/>
      <c r="G17" s="1928"/>
      <c r="H17" s="1928"/>
      <c r="I17" s="1928"/>
      <c r="J17" s="1928"/>
      <c r="K17" s="1928"/>
      <c r="L17" s="1928"/>
      <c r="M17" s="1928"/>
      <c r="N17" s="1928"/>
      <c r="O17" s="1928"/>
      <c r="P17" s="1928"/>
      <c r="Q17" s="1928"/>
      <c r="R17" s="1928"/>
      <c r="S17" s="1928"/>
      <c r="T17" s="1928"/>
      <c r="U17" s="1928"/>
      <c r="V17" s="1928"/>
      <c r="W17" s="1928"/>
      <c r="X17" s="1928"/>
      <c r="Y17" s="1928"/>
      <c r="Z17" s="1928"/>
      <c r="AA17" s="1928"/>
      <c r="AB17" s="1928"/>
      <c r="AC17" s="1928"/>
      <c r="AD17" s="1928"/>
      <c r="AE17" s="1928"/>
      <c r="AF17" s="1928"/>
      <c r="AG17" s="1928"/>
      <c r="AH17" s="1928"/>
      <c r="AI17" s="1928"/>
      <c r="AJ17" s="1928"/>
      <c r="AK17" s="1928"/>
      <c r="AL17" s="1928"/>
      <c r="AM17" s="1928"/>
      <c r="AN17" s="1928"/>
      <c r="AO17" s="1928"/>
      <c r="AP17" s="1928"/>
      <c r="AQ17" s="1928"/>
      <c r="AR17" s="1928"/>
      <c r="AS17" s="1928"/>
      <c r="AT17" s="1928"/>
      <c r="AU17" s="1928"/>
      <c r="AV17" s="1928"/>
      <c r="AW17" s="1928"/>
      <c r="AX17" s="1928"/>
      <c r="AY17" s="1928"/>
      <c r="AZ17" s="1928"/>
      <c r="BA17" s="1928"/>
      <c r="BB17" s="1928"/>
      <c r="BC17" s="1928"/>
      <c r="BD17" s="1928"/>
      <c r="BE17" s="1928"/>
      <c r="BF17" s="1928"/>
    </row>
    <row r="18" spans="2:58" s="88" customFormat="1" ht="13.5" customHeight="1">
      <c r="B18" s="87"/>
      <c r="C18" s="91"/>
      <c r="E18" s="92" t="s">
        <v>131</v>
      </c>
      <c r="G18" s="90" t="s">
        <v>222</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30" t="s">
        <v>350</v>
      </c>
      <c r="H19" s="1930"/>
      <c r="I19" s="1930"/>
      <c r="J19" s="1930"/>
      <c r="K19" s="1930"/>
      <c r="L19" s="1930"/>
      <c r="M19" s="1930"/>
      <c r="N19" s="1930"/>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c r="AS19" s="1930"/>
      <c r="AT19" s="1930"/>
      <c r="AU19" s="1930"/>
      <c r="AV19" s="1930"/>
      <c r="AW19" s="1930"/>
      <c r="AX19" s="1930"/>
      <c r="AY19" s="1930"/>
      <c r="AZ19" s="1930"/>
      <c r="BA19" s="1930"/>
      <c r="BB19" s="1930"/>
      <c r="BC19" s="1930"/>
      <c r="BD19" s="1930"/>
      <c r="BE19" s="1930"/>
      <c r="BF19" s="1930"/>
    </row>
    <row r="20" spans="2:58" s="88" customFormat="1" ht="13.5" customHeight="1">
      <c r="B20" s="87"/>
      <c r="C20" s="91"/>
      <c r="E20" s="92"/>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c r="AS20" s="1930"/>
      <c r="AT20" s="1930"/>
      <c r="AU20" s="1930"/>
      <c r="AV20" s="1930"/>
      <c r="AW20" s="1930"/>
      <c r="AX20" s="1930"/>
      <c r="AY20" s="1930"/>
      <c r="AZ20" s="1930"/>
      <c r="BA20" s="1930"/>
      <c r="BB20" s="1930"/>
      <c r="BC20" s="1930"/>
      <c r="BD20" s="1930"/>
      <c r="BE20" s="1930"/>
      <c r="BF20" s="1930"/>
    </row>
    <row r="21" spans="2:58" s="88" customFormat="1" ht="13.5" customHeight="1">
      <c r="B21" s="87"/>
      <c r="C21" s="91"/>
      <c r="E21" s="92"/>
      <c r="G21" s="1930"/>
      <c r="H21" s="1930"/>
      <c r="I21" s="1930"/>
      <c r="J21" s="1930"/>
      <c r="K21" s="1930"/>
      <c r="L21" s="1930"/>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c r="AS21" s="1930"/>
      <c r="AT21" s="1930"/>
      <c r="AU21" s="1930"/>
      <c r="AV21" s="1930"/>
      <c r="AW21" s="1930"/>
      <c r="AX21" s="1930"/>
      <c r="AY21" s="1930"/>
      <c r="AZ21" s="1930"/>
      <c r="BA21" s="1930"/>
      <c r="BB21" s="1930"/>
      <c r="BC21" s="1930"/>
      <c r="BD21" s="1930"/>
      <c r="BE21" s="1930"/>
      <c r="BF21" s="1930"/>
    </row>
    <row r="22" spans="2:58" s="88" customFormat="1" ht="13.5" customHeight="1">
      <c r="B22" s="87"/>
      <c r="C22" s="91"/>
      <c r="E22" s="92" t="s">
        <v>283</v>
      </c>
      <c r="G22" s="1931" t="s">
        <v>284</v>
      </c>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1"/>
      <c r="AK22" s="1931"/>
      <c r="AL22" s="1931"/>
      <c r="AM22" s="1931"/>
      <c r="AN22" s="1931"/>
      <c r="AO22" s="1931"/>
      <c r="AP22" s="1931"/>
      <c r="AQ22" s="1931"/>
      <c r="AR22" s="1931"/>
      <c r="AS22" s="1931"/>
      <c r="AT22" s="1931"/>
      <c r="AU22" s="1931"/>
      <c r="AV22" s="1931"/>
      <c r="AW22" s="1931"/>
      <c r="AX22" s="1931"/>
      <c r="AY22" s="1931"/>
      <c r="AZ22" s="1931"/>
      <c r="BA22" s="1931"/>
      <c r="BB22" s="1931"/>
      <c r="BC22" s="1931"/>
      <c r="BD22" s="1931"/>
      <c r="BE22" s="1931"/>
      <c r="BF22" s="1931"/>
    </row>
    <row r="23" spans="2:58" s="88" customFormat="1" ht="13.5" customHeight="1">
      <c r="B23" s="87"/>
      <c r="C23" s="91"/>
      <c r="E23" s="92"/>
      <c r="G23" s="1931"/>
      <c r="H23" s="1931"/>
      <c r="I23" s="1931"/>
      <c r="J23" s="1931"/>
      <c r="K23" s="1931"/>
      <c r="L23" s="1931"/>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c r="AL23" s="1931"/>
      <c r="AM23" s="1931"/>
      <c r="AN23" s="1931"/>
      <c r="AO23" s="1931"/>
      <c r="AP23" s="1931"/>
      <c r="AQ23" s="1931"/>
      <c r="AR23" s="1931"/>
      <c r="AS23" s="1931"/>
      <c r="AT23" s="1931"/>
      <c r="AU23" s="1931"/>
      <c r="AV23" s="1931"/>
      <c r="AW23" s="1931"/>
      <c r="AX23" s="1931"/>
      <c r="AY23" s="1931"/>
      <c r="AZ23" s="1931"/>
      <c r="BA23" s="1931"/>
      <c r="BB23" s="1931"/>
      <c r="BC23" s="1931"/>
      <c r="BD23" s="1931"/>
      <c r="BE23" s="1931"/>
      <c r="BF23" s="1931"/>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132</v>
      </c>
      <c r="E25" s="87" t="s">
        <v>116</v>
      </c>
      <c r="F25" s="87"/>
      <c r="G25" s="87"/>
      <c r="H25" s="87"/>
      <c r="I25" s="87"/>
      <c r="J25" s="87"/>
      <c r="K25" s="87"/>
      <c r="L25" s="87"/>
    </row>
    <row r="26" spans="2:58" s="88" customFormat="1" ht="13.5" customHeight="1">
      <c r="B26" s="87"/>
      <c r="C26" s="91"/>
      <c r="E26" s="90" t="s">
        <v>128</v>
      </c>
      <c r="G26" s="90" t="s">
        <v>228</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129</v>
      </c>
      <c r="G27" s="1928" t="s">
        <v>229</v>
      </c>
      <c r="H27" s="1928"/>
      <c r="I27" s="1928"/>
      <c r="J27" s="1928"/>
      <c r="K27" s="1928"/>
      <c r="L27" s="1928"/>
      <c r="M27" s="1928"/>
      <c r="N27" s="1928"/>
      <c r="O27" s="1928"/>
      <c r="P27" s="1928"/>
      <c r="Q27" s="1928"/>
      <c r="R27" s="1928"/>
      <c r="S27" s="1928"/>
      <c r="T27" s="1928"/>
      <c r="U27" s="1928"/>
      <c r="V27" s="1928"/>
      <c r="W27" s="1928"/>
      <c r="X27" s="1928"/>
      <c r="Y27" s="1928"/>
      <c r="Z27" s="1928"/>
      <c r="AA27" s="1928"/>
      <c r="AB27" s="1928"/>
      <c r="AC27" s="1928"/>
      <c r="AD27" s="1928"/>
      <c r="AE27" s="1928"/>
      <c r="AF27" s="1928"/>
      <c r="AG27" s="1928"/>
      <c r="AH27" s="1928"/>
      <c r="AI27" s="1928"/>
      <c r="AJ27" s="1928"/>
      <c r="AK27" s="1928"/>
      <c r="AL27" s="1928"/>
      <c r="AM27" s="1928"/>
      <c r="AN27" s="1928"/>
      <c r="AO27" s="1928"/>
      <c r="AP27" s="1928"/>
      <c r="AQ27" s="1928"/>
      <c r="AR27" s="1928"/>
      <c r="AS27" s="1928"/>
      <c r="AT27" s="1928"/>
      <c r="AU27" s="1928"/>
      <c r="AV27" s="1928"/>
      <c r="AW27" s="1928"/>
      <c r="AX27" s="1928"/>
      <c r="AY27" s="1928"/>
      <c r="AZ27" s="1928"/>
      <c r="BA27" s="1928"/>
      <c r="BB27" s="1928"/>
      <c r="BC27" s="1928"/>
      <c r="BD27" s="1928"/>
      <c r="BE27" s="1928"/>
      <c r="BF27" s="1928"/>
    </row>
    <row r="28" spans="2:58" s="88" customFormat="1" ht="13.5" customHeight="1">
      <c r="B28" s="87"/>
      <c r="C28" s="91"/>
      <c r="E28" s="87"/>
      <c r="G28" s="1928"/>
      <c r="H28" s="1928"/>
      <c r="I28" s="1928"/>
      <c r="J28" s="1928"/>
      <c r="K28" s="1928"/>
      <c r="L28" s="1928"/>
      <c r="M28" s="1928"/>
      <c r="N28" s="1928"/>
      <c r="O28" s="1928"/>
      <c r="P28" s="1928"/>
      <c r="Q28" s="1928"/>
      <c r="R28" s="1928"/>
      <c r="S28" s="1928"/>
      <c r="T28" s="1928"/>
      <c r="U28" s="1928"/>
      <c r="V28" s="1928"/>
      <c r="W28" s="1928"/>
      <c r="X28" s="1928"/>
      <c r="Y28" s="1928"/>
      <c r="Z28" s="1928"/>
      <c r="AA28" s="1928"/>
      <c r="AB28" s="1928"/>
      <c r="AC28" s="1928"/>
      <c r="AD28" s="1928"/>
      <c r="AE28" s="1928"/>
      <c r="AF28" s="1928"/>
      <c r="AG28" s="1928"/>
      <c r="AH28" s="1928"/>
      <c r="AI28" s="1928"/>
      <c r="AJ28" s="1928"/>
      <c r="AK28" s="1928"/>
      <c r="AL28" s="1928"/>
      <c r="AM28" s="1928"/>
      <c r="AN28" s="1928"/>
      <c r="AO28" s="1928"/>
      <c r="AP28" s="1928"/>
      <c r="AQ28" s="1928"/>
      <c r="AR28" s="1928"/>
      <c r="AS28" s="1928"/>
      <c r="AT28" s="1928"/>
      <c r="AU28" s="1928"/>
      <c r="AV28" s="1928"/>
      <c r="AW28" s="1928"/>
      <c r="AX28" s="1928"/>
      <c r="AY28" s="1928"/>
      <c r="AZ28" s="1928"/>
      <c r="BA28" s="1928"/>
      <c r="BB28" s="1928"/>
      <c r="BC28" s="1928"/>
      <c r="BD28" s="1928"/>
      <c r="BE28" s="1928"/>
      <c r="BF28" s="1928"/>
    </row>
    <row r="29" spans="2:58" s="88" customFormat="1" ht="13.5" customHeight="1">
      <c r="B29" s="87"/>
      <c r="C29" s="91"/>
      <c r="E29" s="87"/>
      <c r="G29" s="1928"/>
      <c r="H29" s="1928"/>
      <c r="I29" s="1928"/>
      <c r="J29" s="1928"/>
      <c r="K29" s="1928"/>
      <c r="L29" s="1928"/>
      <c r="M29" s="1928"/>
      <c r="N29" s="1928"/>
      <c r="O29" s="1928"/>
      <c r="P29" s="1928"/>
      <c r="Q29" s="1928"/>
      <c r="R29" s="1928"/>
      <c r="S29" s="1928"/>
      <c r="T29" s="1928"/>
      <c r="U29" s="1928"/>
      <c r="V29" s="1928"/>
      <c r="W29" s="1928"/>
      <c r="X29" s="1928"/>
      <c r="Y29" s="1928"/>
      <c r="Z29" s="1928"/>
      <c r="AA29" s="1928"/>
      <c r="AB29" s="1928"/>
      <c r="AC29" s="1928"/>
      <c r="AD29" s="1928"/>
      <c r="AE29" s="1928"/>
      <c r="AF29" s="1928"/>
      <c r="AG29" s="1928"/>
      <c r="AH29" s="1928"/>
      <c r="AI29" s="1928"/>
      <c r="AJ29" s="1928"/>
      <c r="AK29" s="1928"/>
      <c r="AL29" s="1928"/>
      <c r="AM29" s="1928"/>
      <c r="AN29" s="1928"/>
      <c r="AO29" s="1928"/>
      <c r="AP29" s="1928"/>
      <c r="AQ29" s="1928"/>
      <c r="AR29" s="1928"/>
      <c r="AS29" s="1928"/>
      <c r="AT29" s="1928"/>
      <c r="AU29" s="1928"/>
      <c r="AV29" s="1928"/>
      <c r="AW29" s="1928"/>
      <c r="AX29" s="1928"/>
      <c r="AY29" s="1928"/>
      <c r="AZ29" s="1928"/>
      <c r="BA29" s="1928"/>
      <c r="BB29" s="1928"/>
      <c r="BC29" s="1928"/>
      <c r="BD29" s="1928"/>
      <c r="BE29" s="1928"/>
      <c r="BF29" s="1928"/>
    </row>
    <row r="30" spans="2:58" s="88" customFormat="1" ht="13.5" customHeight="1">
      <c r="B30" s="87"/>
      <c r="C30" s="91"/>
      <c r="E30" s="87"/>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8"/>
      <c r="AK30" s="1928"/>
      <c r="AL30" s="1928"/>
      <c r="AM30" s="1928"/>
      <c r="AN30" s="1928"/>
      <c r="AO30" s="1928"/>
      <c r="AP30" s="1928"/>
      <c r="AQ30" s="1928"/>
      <c r="AR30" s="1928"/>
      <c r="AS30" s="1928"/>
      <c r="AT30" s="1928"/>
      <c r="AU30" s="1928"/>
      <c r="AV30" s="1928"/>
      <c r="AW30" s="1928"/>
      <c r="AX30" s="1928"/>
      <c r="AY30" s="1928"/>
      <c r="AZ30" s="1928"/>
      <c r="BA30" s="1928"/>
      <c r="BB30" s="1928"/>
      <c r="BC30" s="1928"/>
      <c r="BD30" s="1928"/>
      <c r="BE30" s="1928"/>
      <c r="BF30" s="1928"/>
    </row>
    <row r="31" spans="2:58" s="88" customFormat="1" ht="13.5" customHeight="1">
      <c r="B31" s="87"/>
      <c r="C31" s="91"/>
      <c r="E31" s="90" t="s">
        <v>115</v>
      </c>
      <c r="G31" s="1928" t="s">
        <v>230</v>
      </c>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8"/>
      <c r="AK31" s="1928"/>
      <c r="AL31" s="1928"/>
      <c r="AM31" s="1928"/>
      <c r="AN31" s="1928"/>
      <c r="AO31" s="1928"/>
      <c r="AP31" s="1928"/>
      <c r="AQ31" s="1928"/>
      <c r="AR31" s="1928"/>
      <c r="AS31" s="1928"/>
      <c r="AT31" s="1928"/>
      <c r="AU31" s="1928"/>
      <c r="AV31" s="1928"/>
      <c r="AW31" s="1928"/>
      <c r="AX31" s="1928"/>
      <c r="AY31" s="1928"/>
      <c r="AZ31" s="1928"/>
      <c r="BA31" s="1928"/>
      <c r="BB31" s="1928"/>
      <c r="BC31" s="1928"/>
      <c r="BD31" s="1928"/>
      <c r="BE31" s="1928"/>
      <c r="BF31" s="1928"/>
    </row>
    <row r="32" spans="2:58" s="88" customFormat="1" ht="13.5" customHeight="1">
      <c r="B32" s="87"/>
      <c r="C32" s="91"/>
      <c r="E32" s="87"/>
      <c r="G32" s="1928"/>
      <c r="H32" s="1928"/>
      <c r="I32" s="1928"/>
      <c r="J32" s="1928"/>
      <c r="K32" s="1928"/>
      <c r="L32" s="1928"/>
      <c r="M32" s="1928"/>
      <c r="N32" s="1928"/>
      <c r="O32" s="1928"/>
      <c r="P32" s="1928"/>
      <c r="Q32" s="1928"/>
      <c r="R32" s="1928"/>
      <c r="S32" s="1928"/>
      <c r="T32" s="1928"/>
      <c r="U32" s="1928"/>
      <c r="V32" s="1928"/>
      <c r="W32" s="1928"/>
      <c r="X32" s="1928"/>
      <c r="Y32" s="1928"/>
      <c r="Z32" s="1928"/>
      <c r="AA32" s="1928"/>
      <c r="AB32" s="1928"/>
      <c r="AC32" s="1928"/>
      <c r="AD32" s="1928"/>
      <c r="AE32" s="1928"/>
      <c r="AF32" s="1928"/>
      <c r="AG32" s="1928"/>
      <c r="AH32" s="1928"/>
      <c r="AI32" s="1928"/>
      <c r="AJ32" s="1928"/>
      <c r="AK32" s="1928"/>
      <c r="AL32" s="1928"/>
      <c r="AM32" s="1928"/>
      <c r="AN32" s="1928"/>
      <c r="AO32" s="1928"/>
      <c r="AP32" s="1928"/>
      <c r="AQ32" s="1928"/>
      <c r="AR32" s="1928"/>
      <c r="AS32" s="1928"/>
      <c r="AT32" s="1928"/>
      <c r="AU32" s="1928"/>
      <c r="AV32" s="1928"/>
      <c r="AW32" s="1928"/>
      <c r="AX32" s="1928"/>
      <c r="AY32" s="1928"/>
      <c r="AZ32" s="1928"/>
      <c r="BA32" s="1928"/>
      <c r="BB32" s="1928"/>
      <c r="BC32" s="1928"/>
      <c r="BD32" s="1928"/>
      <c r="BE32" s="1928"/>
      <c r="BF32" s="1928"/>
    </row>
    <row r="33" spans="2:58" s="88" customFormat="1" ht="13.5" customHeight="1">
      <c r="B33" s="87"/>
      <c r="C33" s="91"/>
      <c r="E33" s="90" t="s">
        <v>130</v>
      </c>
      <c r="G33" s="1932" t="s">
        <v>351</v>
      </c>
      <c r="H33" s="1932"/>
      <c r="I33" s="1932"/>
      <c r="J33" s="1932"/>
      <c r="K33" s="1932"/>
      <c r="L33" s="1932"/>
      <c r="M33" s="1932"/>
      <c r="N33" s="1932"/>
      <c r="O33" s="1932"/>
      <c r="P33" s="1932"/>
      <c r="Q33" s="1932"/>
      <c r="R33" s="1932"/>
      <c r="S33" s="1932"/>
      <c r="T33" s="1932"/>
      <c r="U33" s="1932"/>
      <c r="V33" s="1932"/>
      <c r="W33" s="1932"/>
      <c r="X33" s="1932"/>
      <c r="Y33" s="1932"/>
      <c r="Z33" s="1932"/>
      <c r="AA33" s="1932"/>
      <c r="AB33" s="1932"/>
      <c r="AC33" s="1932"/>
      <c r="AD33" s="1932"/>
      <c r="AE33" s="1932"/>
      <c r="AF33" s="1932"/>
      <c r="AG33" s="1932"/>
      <c r="AH33" s="1932"/>
      <c r="AI33" s="1932"/>
      <c r="AJ33" s="1932"/>
      <c r="AK33" s="1932"/>
      <c r="AL33" s="1932"/>
      <c r="AM33" s="1932"/>
      <c r="AN33" s="1932"/>
      <c r="AO33" s="1932"/>
      <c r="AP33" s="1932"/>
      <c r="AQ33" s="1932"/>
      <c r="AR33" s="1932"/>
      <c r="AS33" s="1932"/>
      <c r="AT33" s="1932"/>
      <c r="AU33" s="1932"/>
      <c r="AV33" s="1932"/>
      <c r="AW33" s="1932"/>
      <c r="AX33" s="1932"/>
      <c r="AY33" s="1932"/>
      <c r="AZ33" s="1932"/>
      <c r="BA33" s="1932"/>
      <c r="BB33" s="1932"/>
      <c r="BC33" s="1932"/>
      <c r="BD33" s="1932"/>
      <c r="BE33" s="1932"/>
      <c r="BF33" s="1932"/>
    </row>
    <row r="34" spans="2:58" s="88" customFormat="1" ht="13.5" customHeight="1">
      <c r="B34" s="87"/>
      <c r="C34" s="91"/>
      <c r="E34" s="90"/>
      <c r="G34" s="1932"/>
      <c r="H34" s="1932"/>
      <c r="I34" s="1932"/>
      <c r="J34" s="1932"/>
      <c r="K34" s="1932"/>
      <c r="L34" s="1932"/>
      <c r="M34" s="1932"/>
      <c r="N34" s="1932"/>
      <c r="O34" s="1932"/>
      <c r="P34" s="1932"/>
      <c r="Q34" s="1932"/>
      <c r="R34" s="1932"/>
      <c r="S34" s="1932"/>
      <c r="T34" s="1932"/>
      <c r="U34" s="1932"/>
      <c r="V34" s="1932"/>
      <c r="W34" s="1932"/>
      <c r="X34" s="1932"/>
      <c r="Y34" s="1932"/>
      <c r="Z34" s="1932"/>
      <c r="AA34" s="1932"/>
      <c r="AB34" s="1932"/>
      <c r="AC34" s="1932"/>
      <c r="AD34" s="1932"/>
      <c r="AE34" s="1932"/>
      <c r="AF34" s="1932"/>
      <c r="AG34" s="1932"/>
      <c r="AH34" s="1932"/>
      <c r="AI34" s="1932"/>
      <c r="AJ34" s="1932"/>
      <c r="AK34" s="1932"/>
      <c r="AL34" s="1932"/>
      <c r="AM34" s="1932"/>
      <c r="AN34" s="1932"/>
      <c r="AO34" s="1932"/>
      <c r="AP34" s="1932"/>
      <c r="AQ34" s="1932"/>
      <c r="AR34" s="1932"/>
      <c r="AS34" s="1932"/>
      <c r="AT34" s="1932"/>
      <c r="AU34" s="1932"/>
      <c r="AV34" s="1932"/>
      <c r="AW34" s="1932"/>
      <c r="AX34" s="1932"/>
      <c r="AY34" s="1932"/>
      <c r="AZ34" s="1932"/>
      <c r="BA34" s="1932"/>
      <c r="BB34" s="1932"/>
      <c r="BC34" s="1932"/>
      <c r="BD34" s="1932"/>
      <c r="BE34" s="1932"/>
      <c r="BF34" s="1932"/>
    </row>
    <row r="35" spans="2:58" s="88" customFormat="1" ht="13.5" customHeight="1">
      <c r="B35" s="87"/>
      <c r="C35" s="91"/>
      <c r="E35" s="90" t="s">
        <v>131</v>
      </c>
      <c r="G35" s="1928" t="s">
        <v>231</v>
      </c>
      <c r="H35" s="1928"/>
      <c r="I35" s="1928"/>
      <c r="J35" s="1928"/>
      <c r="K35" s="1928"/>
      <c r="L35" s="1928"/>
      <c r="M35" s="1928"/>
      <c r="N35" s="1928"/>
      <c r="O35" s="1928"/>
      <c r="P35" s="1928"/>
      <c r="Q35" s="1928"/>
      <c r="R35" s="1928"/>
      <c r="S35" s="1928"/>
      <c r="T35" s="1928"/>
      <c r="U35" s="1928"/>
      <c r="V35" s="1928"/>
      <c r="W35" s="1928"/>
      <c r="X35" s="1928"/>
      <c r="Y35" s="1928"/>
      <c r="Z35" s="1928"/>
      <c r="AA35" s="1928"/>
      <c r="AB35" s="1928"/>
      <c r="AC35" s="1928"/>
      <c r="AD35" s="1928"/>
      <c r="AE35" s="1928"/>
      <c r="AF35" s="1928"/>
      <c r="AG35" s="1928"/>
      <c r="AH35" s="1928"/>
      <c r="AI35" s="1928"/>
      <c r="AJ35" s="1928"/>
      <c r="AK35" s="1928"/>
      <c r="AL35" s="1928"/>
      <c r="AM35" s="1928"/>
      <c r="AN35" s="1928"/>
      <c r="AO35" s="1928"/>
      <c r="AP35" s="1928"/>
      <c r="AQ35" s="1928"/>
      <c r="AR35" s="1928"/>
      <c r="AS35" s="1928"/>
      <c r="AT35" s="1928"/>
      <c r="AU35" s="1928"/>
      <c r="AV35" s="1928"/>
      <c r="AW35" s="1928"/>
      <c r="AX35" s="1928"/>
      <c r="AY35" s="1928"/>
      <c r="AZ35" s="1928"/>
      <c r="BA35" s="1928"/>
      <c r="BB35" s="1928"/>
      <c r="BC35" s="1928"/>
      <c r="BD35" s="1928"/>
      <c r="BE35" s="1928"/>
      <c r="BF35" s="1928"/>
    </row>
    <row r="36" spans="2:58" s="88" customFormat="1" ht="13.5" customHeight="1">
      <c r="B36" s="87"/>
      <c r="C36" s="91"/>
      <c r="E36" s="87"/>
      <c r="G36" s="1928"/>
      <c r="H36" s="1928"/>
      <c r="I36" s="1928"/>
      <c r="J36" s="1928"/>
      <c r="K36" s="1928"/>
      <c r="L36" s="1928"/>
      <c r="M36" s="1928"/>
      <c r="N36" s="1928"/>
      <c r="O36" s="1928"/>
      <c r="P36" s="1928"/>
      <c r="Q36" s="1928"/>
      <c r="R36" s="1928"/>
      <c r="S36" s="1928"/>
      <c r="T36" s="1928"/>
      <c r="U36" s="1928"/>
      <c r="V36" s="1928"/>
      <c r="W36" s="1928"/>
      <c r="X36" s="1928"/>
      <c r="Y36" s="1928"/>
      <c r="Z36" s="1928"/>
      <c r="AA36" s="1928"/>
      <c r="AB36" s="1928"/>
      <c r="AC36" s="1928"/>
      <c r="AD36" s="1928"/>
      <c r="AE36" s="1928"/>
      <c r="AF36" s="1928"/>
      <c r="AG36" s="1928"/>
      <c r="AH36" s="1928"/>
      <c r="AI36" s="1928"/>
      <c r="AJ36" s="1928"/>
      <c r="AK36" s="1928"/>
      <c r="AL36" s="1928"/>
      <c r="AM36" s="1928"/>
      <c r="AN36" s="1928"/>
      <c r="AO36" s="1928"/>
      <c r="AP36" s="1928"/>
      <c r="AQ36" s="1928"/>
      <c r="AR36" s="1928"/>
      <c r="AS36" s="1928"/>
      <c r="AT36" s="1928"/>
      <c r="AU36" s="1928"/>
      <c r="AV36" s="1928"/>
      <c r="AW36" s="1928"/>
      <c r="AX36" s="1928"/>
      <c r="AY36" s="1928"/>
      <c r="AZ36" s="1928"/>
      <c r="BA36" s="1928"/>
      <c r="BB36" s="1928"/>
      <c r="BC36" s="1928"/>
      <c r="BD36" s="1928"/>
      <c r="BE36" s="1928"/>
      <c r="BF36" s="1928"/>
    </row>
    <row r="37" spans="2:58" s="88" customFormat="1" ht="13.5" customHeight="1">
      <c r="B37" s="87"/>
      <c r="C37" s="91"/>
      <c r="E37" s="87"/>
      <c r="H37" s="90" t="s">
        <v>133</v>
      </c>
      <c r="I37" s="92"/>
      <c r="K37" s="90" t="s">
        <v>117</v>
      </c>
      <c r="L37" s="87"/>
      <c r="M37" s="87"/>
    </row>
    <row r="38" spans="2:58" s="88" customFormat="1" ht="13.5" customHeight="1">
      <c r="B38" s="87"/>
      <c r="C38" s="91"/>
      <c r="E38" s="87"/>
      <c r="H38" s="90" t="s">
        <v>134</v>
      </c>
      <c r="I38" s="92"/>
      <c r="K38" s="90" t="s">
        <v>118</v>
      </c>
      <c r="L38" s="87"/>
      <c r="M38" s="87"/>
    </row>
    <row r="39" spans="2:58" s="88" customFormat="1" ht="13.5" customHeight="1">
      <c r="B39" s="87"/>
      <c r="C39" s="91"/>
      <c r="E39" s="87"/>
      <c r="H39" s="90" t="s">
        <v>135</v>
      </c>
      <c r="I39" s="92"/>
      <c r="K39" s="90" t="s">
        <v>232</v>
      </c>
      <c r="L39" s="87"/>
      <c r="M39" s="87"/>
    </row>
    <row r="40" spans="2:58" s="88" customFormat="1" ht="13.5" customHeight="1">
      <c r="B40" s="87"/>
      <c r="C40" s="91"/>
      <c r="E40" s="87"/>
      <c r="H40" s="90" t="s">
        <v>136</v>
      </c>
      <c r="I40" s="92"/>
      <c r="K40" s="90" t="s">
        <v>119</v>
      </c>
      <c r="L40" s="87"/>
      <c r="M40" s="87"/>
    </row>
    <row r="41" spans="2:58" s="88" customFormat="1" ht="13.5" customHeight="1">
      <c r="B41" s="87"/>
      <c r="C41" s="91"/>
      <c r="E41" s="90" t="s">
        <v>120</v>
      </c>
      <c r="G41" s="90" t="s">
        <v>233</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283</v>
      </c>
      <c r="G42" s="90" t="s">
        <v>234</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128</v>
      </c>
      <c r="G45" s="1928" t="s">
        <v>235</v>
      </c>
      <c r="H45" s="1928"/>
      <c r="I45" s="1928"/>
      <c r="J45" s="1928"/>
      <c r="K45" s="1928"/>
      <c r="L45" s="1928"/>
      <c r="M45" s="1928"/>
      <c r="N45" s="1928"/>
      <c r="O45" s="1928"/>
      <c r="P45" s="1928"/>
      <c r="Q45" s="1928"/>
      <c r="R45" s="1928"/>
      <c r="S45" s="1928"/>
      <c r="T45" s="1928"/>
      <c r="U45" s="1928"/>
      <c r="V45" s="1928"/>
      <c r="W45" s="1928"/>
      <c r="X45" s="1928"/>
      <c r="Y45" s="1928"/>
      <c r="Z45" s="1928"/>
      <c r="AA45" s="1928"/>
      <c r="AB45" s="1928"/>
      <c r="AC45" s="1928"/>
      <c r="AD45" s="1928"/>
      <c r="AE45" s="1928"/>
      <c r="AF45" s="1928"/>
      <c r="AG45" s="1928"/>
      <c r="AH45" s="1928"/>
      <c r="AI45" s="1928"/>
      <c r="AJ45" s="1928"/>
      <c r="AK45" s="1928"/>
      <c r="AL45" s="1928"/>
      <c r="AM45" s="1928"/>
      <c r="AN45" s="1928"/>
      <c r="AO45" s="1928"/>
      <c r="AP45" s="1928"/>
      <c r="AQ45" s="1928"/>
      <c r="AR45" s="1928"/>
      <c r="AS45" s="1928"/>
      <c r="AT45" s="1928"/>
      <c r="AU45" s="1928"/>
      <c r="AV45" s="1928"/>
      <c r="AW45" s="1928"/>
      <c r="AX45" s="1928"/>
      <c r="AY45" s="1928"/>
      <c r="AZ45" s="1928"/>
      <c r="BA45" s="1928"/>
      <c r="BB45" s="1928"/>
      <c r="BC45" s="1928"/>
      <c r="BD45" s="1928"/>
      <c r="BE45" s="1928"/>
      <c r="BF45" s="1928"/>
    </row>
    <row r="46" spans="2:58" s="88" customFormat="1" ht="13.5" customHeight="1">
      <c r="B46" s="87"/>
      <c r="E46" s="87"/>
      <c r="G46" s="1928"/>
      <c r="H46" s="1928"/>
      <c r="I46" s="1928"/>
      <c r="J46" s="1928"/>
      <c r="K46" s="1928"/>
      <c r="L46" s="1928"/>
      <c r="M46" s="1928"/>
      <c r="N46" s="1928"/>
      <c r="O46" s="1928"/>
      <c r="P46" s="1928"/>
      <c r="Q46" s="1928"/>
      <c r="R46" s="1928"/>
      <c r="S46" s="1928"/>
      <c r="T46" s="1928"/>
      <c r="U46" s="1928"/>
      <c r="V46" s="1928"/>
      <c r="W46" s="1928"/>
      <c r="X46" s="1928"/>
      <c r="Y46" s="1928"/>
      <c r="Z46" s="1928"/>
      <c r="AA46" s="1928"/>
      <c r="AB46" s="1928"/>
      <c r="AC46" s="1928"/>
      <c r="AD46" s="1928"/>
      <c r="AE46" s="1928"/>
      <c r="AF46" s="1928"/>
      <c r="AG46" s="1928"/>
      <c r="AH46" s="1928"/>
      <c r="AI46" s="1928"/>
      <c r="AJ46" s="1928"/>
      <c r="AK46" s="1928"/>
      <c r="AL46" s="1928"/>
      <c r="AM46" s="1928"/>
      <c r="AN46" s="1928"/>
      <c r="AO46" s="1928"/>
      <c r="AP46" s="1928"/>
      <c r="AQ46" s="1928"/>
      <c r="AR46" s="1928"/>
      <c r="AS46" s="1928"/>
      <c r="AT46" s="1928"/>
      <c r="AU46" s="1928"/>
      <c r="AV46" s="1928"/>
      <c r="AW46" s="1928"/>
      <c r="AX46" s="1928"/>
      <c r="AY46" s="1928"/>
      <c r="AZ46" s="1928"/>
      <c r="BA46" s="1928"/>
      <c r="BB46" s="1928"/>
      <c r="BC46" s="1928"/>
      <c r="BD46" s="1928"/>
      <c r="BE46" s="1928"/>
      <c r="BF46" s="1928"/>
    </row>
    <row r="47" spans="2:58" s="88" customFormat="1" ht="13.5" customHeight="1">
      <c r="B47" s="87"/>
      <c r="E47" s="90" t="s">
        <v>129</v>
      </c>
      <c r="G47" s="90" t="s">
        <v>236</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237</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130</v>
      </c>
      <c r="G49" s="90" t="s">
        <v>238</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29" t="s">
        <v>36</v>
      </c>
      <c r="C52" s="1929"/>
      <c r="D52" s="1929"/>
      <c r="E52" s="1929"/>
      <c r="F52" s="1929"/>
      <c r="G52" s="1929"/>
      <c r="H52" s="1929"/>
      <c r="I52" s="1929"/>
      <c r="J52" s="1929"/>
      <c r="K52" s="1929"/>
      <c r="L52" s="1929"/>
      <c r="M52" s="1929"/>
      <c r="N52" s="1929"/>
      <c r="O52" s="1929"/>
      <c r="P52" s="1929"/>
      <c r="Q52" s="1929"/>
      <c r="R52" s="1929"/>
      <c r="S52" s="1929"/>
      <c r="T52" s="1929"/>
      <c r="U52" s="1929"/>
      <c r="V52" s="1929"/>
      <c r="W52" s="1929"/>
      <c r="X52" s="1929"/>
      <c r="Y52" s="1929"/>
      <c r="Z52" s="1929"/>
      <c r="AA52" s="1929"/>
      <c r="AB52" s="1929"/>
      <c r="AC52" s="1929"/>
      <c r="AD52" s="1929"/>
      <c r="AE52" s="1929"/>
      <c r="AF52" s="1929"/>
      <c r="AG52" s="1929"/>
      <c r="AH52" s="1929"/>
      <c r="AI52" s="1929"/>
      <c r="AJ52" s="1929"/>
      <c r="AK52" s="1929"/>
      <c r="AL52" s="1929"/>
      <c r="AM52" s="1929"/>
      <c r="AN52" s="1929"/>
      <c r="AO52" s="1929"/>
      <c r="AP52" s="1929"/>
      <c r="AQ52" s="1929"/>
      <c r="AR52" s="1929"/>
      <c r="AS52" s="1929"/>
      <c r="AT52" s="1929"/>
      <c r="AU52" s="1929"/>
      <c r="AV52" s="1929"/>
      <c r="AW52" s="1929"/>
      <c r="AX52" s="1929"/>
      <c r="AY52" s="1929"/>
      <c r="AZ52" s="1929"/>
      <c r="BA52" s="1929"/>
      <c r="BB52" s="1929"/>
      <c r="BC52" s="1929"/>
      <c r="BD52" s="1929"/>
      <c r="BE52" s="1929"/>
      <c r="BF52" s="1929"/>
    </row>
    <row r="53" spans="2:58" s="88" customFormat="1" ht="13.5" customHeight="1">
      <c r="B53" s="87"/>
      <c r="C53" s="93" t="s">
        <v>20</v>
      </c>
      <c r="E53" s="90" t="s">
        <v>271</v>
      </c>
      <c r="F53" s="87"/>
      <c r="G53" s="87"/>
      <c r="H53" s="87"/>
      <c r="I53" s="87"/>
      <c r="J53" s="87"/>
      <c r="K53" s="87"/>
      <c r="L53" s="87"/>
    </row>
    <row r="54" spans="2:58" s="88" customFormat="1" ht="13.5" customHeight="1">
      <c r="B54" s="87"/>
      <c r="C54" s="93" t="s">
        <v>126</v>
      </c>
      <c r="E54" s="1928" t="s">
        <v>239</v>
      </c>
      <c r="F54" s="1928"/>
      <c r="G54" s="1928"/>
      <c r="H54" s="1928"/>
      <c r="I54" s="1928"/>
      <c r="J54" s="1928"/>
      <c r="K54" s="1928"/>
      <c r="L54" s="1928"/>
      <c r="M54" s="1928"/>
      <c r="N54" s="1928"/>
      <c r="O54" s="1928"/>
      <c r="P54" s="1928"/>
      <c r="Q54" s="1928"/>
      <c r="R54" s="1928"/>
      <c r="S54" s="1928"/>
      <c r="T54" s="1928"/>
      <c r="U54" s="1928"/>
      <c r="V54" s="1928"/>
      <c r="W54" s="1928"/>
      <c r="X54" s="1928"/>
      <c r="Y54" s="1928"/>
      <c r="Z54" s="1928"/>
      <c r="AA54" s="1928"/>
      <c r="AB54" s="1928"/>
      <c r="AC54" s="1928"/>
      <c r="AD54" s="1928"/>
      <c r="AE54" s="1928"/>
      <c r="AF54" s="1928"/>
      <c r="AG54" s="1928"/>
      <c r="AH54" s="1928"/>
      <c r="AI54" s="1928"/>
      <c r="AJ54" s="1928"/>
      <c r="AK54" s="1928"/>
      <c r="AL54" s="1928"/>
      <c r="AM54" s="1928"/>
      <c r="AN54" s="1928"/>
      <c r="AO54" s="1928"/>
      <c r="AP54" s="1928"/>
      <c r="AQ54" s="1928"/>
      <c r="AR54" s="1928"/>
      <c r="AS54" s="1928"/>
      <c r="AT54" s="1928"/>
      <c r="AU54" s="1928"/>
      <c r="AV54" s="1928"/>
      <c r="AW54" s="1928"/>
      <c r="AX54" s="1928"/>
      <c r="AY54" s="1928"/>
      <c r="AZ54" s="1928"/>
      <c r="BA54" s="1928"/>
      <c r="BB54" s="1928"/>
      <c r="BC54" s="1928"/>
      <c r="BD54" s="1928"/>
      <c r="BE54" s="1928"/>
      <c r="BF54" s="1928"/>
    </row>
    <row r="55" spans="2:58" s="88" customFormat="1" ht="13.5" customHeight="1">
      <c r="B55" s="87"/>
      <c r="C55" s="87"/>
      <c r="E55" s="1928"/>
      <c r="F55" s="1928"/>
      <c r="G55" s="1928"/>
      <c r="H55" s="1928"/>
      <c r="I55" s="1928"/>
      <c r="J55" s="1928"/>
      <c r="K55" s="1928"/>
      <c r="L55" s="1928"/>
      <c r="M55" s="1928"/>
      <c r="N55" s="1928"/>
      <c r="O55" s="1928"/>
      <c r="P55" s="1928"/>
      <c r="Q55" s="1928"/>
      <c r="R55" s="1928"/>
      <c r="S55" s="1928"/>
      <c r="T55" s="1928"/>
      <c r="U55" s="1928"/>
      <c r="V55" s="1928"/>
      <c r="W55" s="1928"/>
      <c r="X55" s="1928"/>
      <c r="Y55" s="1928"/>
      <c r="Z55" s="1928"/>
      <c r="AA55" s="1928"/>
      <c r="AB55" s="1928"/>
      <c r="AC55" s="1928"/>
      <c r="AD55" s="1928"/>
      <c r="AE55" s="1928"/>
      <c r="AF55" s="1928"/>
      <c r="AG55" s="1928"/>
      <c r="AH55" s="1928"/>
      <c r="AI55" s="1928"/>
      <c r="AJ55" s="1928"/>
      <c r="AK55" s="1928"/>
      <c r="AL55" s="1928"/>
      <c r="AM55" s="1928"/>
      <c r="AN55" s="1928"/>
      <c r="AO55" s="1928"/>
      <c r="AP55" s="1928"/>
      <c r="AQ55" s="1928"/>
      <c r="AR55" s="1928"/>
      <c r="AS55" s="1928"/>
      <c r="AT55" s="1928"/>
      <c r="AU55" s="1928"/>
      <c r="AV55" s="1928"/>
      <c r="AW55" s="1928"/>
      <c r="AX55" s="1928"/>
      <c r="AY55" s="1928"/>
      <c r="AZ55" s="1928"/>
      <c r="BA55" s="1928"/>
      <c r="BB55" s="1928"/>
      <c r="BC55" s="1928"/>
      <c r="BD55" s="1928"/>
      <c r="BE55" s="1928"/>
      <c r="BF55" s="1928"/>
    </row>
    <row r="56" spans="2:58" s="88" customFormat="1" ht="13.5" customHeight="1">
      <c r="B56" s="87"/>
      <c r="C56" s="93" t="s">
        <v>127</v>
      </c>
      <c r="E56" s="1928" t="s">
        <v>240</v>
      </c>
      <c r="F56" s="1928"/>
      <c r="G56" s="1928"/>
      <c r="H56" s="1928"/>
      <c r="I56" s="1928"/>
      <c r="J56" s="1928"/>
      <c r="K56" s="1928"/>
      <c r="L56" s="1928"/>
      <c r="M56" s="1928"/>
      <c r="N56" s="1928"/>
      <c r="O56" s="1928"/>
      <c r="P56" s="1928"/>
      <c r="Q56" s="1928"/>
      <c r="R56" s="1928"/>
      <c r="S56" s="1928"/>
      <c r="T56" s="1928"/>
      <c r="U56" s="1928"/>
      <c r="V56" s="1928"/>
      <c r="W56" s="1928"/>
      <c r="X56" s="1928"/>
      <c r="Y56" s="1928"/>
      <c r="Z56" s="1928"/>
      <c r="AA56" s="1928"/>
      <c r="AB56" s="1928"/>
      <c r="AC56" s="1928"/>
      <c r="AD56" s="1928"/>
      <c r="AE56" s="1928"/>
      <c r="AF56" s="1928"/>
      <c r="AG56" s="1928"/>
      <c r="AH56" s="1928"/>
      <c r="AI56" s="1928"/>
      <c r="AJ56" s="1928"/>
      <c r="AK56" s="1928"/>
      <c r="AL56" s="1928"/>
      <c r="AM56" s="1928"/>
      <c r="AN56" s="1928"/>
      <c r="AO56" s="1928"/>
      <c r="AP56" s="1928"/>
      <c r="AQ56" s="1928"/>
      <c r="AR56" s="1928"/>
      <c r="AS56" s="1928"/>
      <c r="AT56" s="1928"/>
      <c r="AU56" s="1928"/>
      <c r="AV56" s="1928"/>
      <c r="AW56" s="1928"/>
      <c r="AX56" s="1928"/>
      <c r="AY56" s="1928"/>
      <c r="AZ56" s="1928"/>
      <c r="BA56" s="1928"/>
      <c r="BB56" s="1928"/>
      <c r="BC56" s="1928"/>
      <c r="BD56" s="1928"/>
      <c r="BE56" s="1928"/>
      <c r="BF56" s="1928"/>
    </row>
    <row r="57" spans="2:58" s="88" customFormat="1" ht="13.5" customHeight="1">
      <c r="B57" s="87"/>
      <c r="C57" s="87"/>
      <c r="E57" s="1928"/>
      <c r="F57" s="1928"/>
      <c r="G57" s="1928"/>
      <c r="H57" s="1928"/>
      <c r="I57" s="1928"/>
      <c r="J57" s="1928"/>
      <c r="K57" s="1928"/>
      <c r="L57" s="1928"/>
      <c r="M57" s="1928"/>
      <c r="N57" s="1928"/>
      <c r="O57" s="1928"/>
      <c r="P57" s="1928"/>
      <c r="Q57" s="1928"/>
      <c r="R57" s="1928"/>
      <c r="S57" s="1928"/>
      <c r="T57" s="1928"/>
      <c r="U57" s="1928"/>
      <c r="V57" s="1928"/>
      <c r="W57" s="1928"/>
      <c r="X57" s="1928"/>
      <c r="Y57" s="1928"/>
      <c r="Z57" s="1928"/>
      <c r="AA57" s="1928"/>
      <c r="AB57" s="1928"/>
      <c r="AC57" s="1928"/>
      <c r="AD57" s="1928"/>
      <c r="AE57" s="1928"/>
      <c r="AF57" s="1928"/>
      <c r="AG57" s="1928"/>
      <c r="AH57" s="1928"/>
      <c r="AI57" s="1928"/>
      <c r="AJ57" s="1928"/>
      <c r="AK57" s="1928"/>
      <c r="AL57" s="1928"/>
      <c r="AM57" s="1928"/>
      <c r="AN57" s="1928"/>
      <c r="AO57" s="1928"/>
      <c r="AP57" s="1928"/>
      <c r="AQ57" s="1928"/>
      <c r="AR57" s="1928"/>
      <c r="AS57" s="1928"/>
      <c r="AT57" s="1928"/>
      <c r="AU57" s="1928"/>
      <c r="AV57" s="1928"/>
      <c r="AW57" s="1928"/>
      <c r="AX57" s="1928"/>
      <c r="AY57" s="1928"/>
      <c r="AZ57" s="1928"/>
      <c r="BA57" s="1928"/>
      <c r="BB57" s="1928"/>
      <c r="BC57" s="1928"/>
      <c r="BD57" s="1928"/>
      <c r="BE57" s="1928"/>
      <c r="BF57" s="1928"/>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5"/>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A26A-97BC-48C6-B0A2-A597EDFC7F8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55" customWidth="1"/>
    <col min="81" max="99" width="3.125" style="1455" customWidth="1"/>
    <col min="100" max="256" width="3.125" style="1455"/>
    <col min="257" max="336" width="2.625" style="1455" customWidth="1"/>
    <col min="337" max="512" width="3.125" style="1455"/>
    <col min="513" max="592" width="2.625" style="1455" customWidth="1"/>
    <col min="593" max="768" width="3.125" style="1455"/>
    <col min="769" max="848" width="2.625" style="1455" customWidth="1"/>
    <col min="849" max="1024" width="3.125" style="1455"/>
    <col min="1025" max="1104" width="2.625" style="1455" customWidth="1"/>
    <col min="1105" max="1280" width="3.125" style="1455"/>
    <col min="1281" max="1360" width="2.625" style="1455" customWidth="1"/>
    <col min="1361" max="1536" width="3.125" style="1455"/>
    <col min="1537" max="1616" width="2.625" style="1455" customWidth="1"/>
    <col min="1617" max="1792" width="3.125" style="1455"/>
    <col min="1793" max="1872" width="2.625" style="1455" customWidth="1"/>
    <col min="1873" max="2048" width="3.125" style="1455"/>
    <col min="2049" max="2128" width="2.625" style="1455" customWidth="1"/>
    <col min="2129" max="2304" width="3.125" style="1455"/>
    <col min="2305" max="2384" width="2.625" style="1455" customWidth="1"/>
    <col min="2385" max="2560" width="3.125" style="1455"/>
    <col min="2561" max="2640" width="2.625" style="1455" customWidth="1"/>
    <col min="2641" max="2816" width="3.125" style="1455"/>
    <col min="2817" max="2896" width="2.625" style="1455" customWidth="1"/>
    <col min="2897" max="3072" width="3.125" style="1455"/>
    <col min="3073" max="3152" width="2.625" style="1455" customWidth="1"/>
    <col min="3153" max="3328" width="3.125" style="1455"/>
    <col min="3329" max="3408" width="2.625" style="1455" customWidth="1"/>
    <col min="3409" max="3584" width="3.125" style="1455"/>
    <col min="3585" max="3664" width="2.625" style="1455" customWidth="1"/>
    <col min="3665" max="3840" width="3.125" style="1455"/>
    <col min="3841" max="3920" width="2.625" style="1455" customWidth="1"/>
    <col min="3921" max="4096" width="3.125" style="1455"/>
    <col min="4097" max="4176" width="2.625" style="1455" customWidth="1"/>
    <col min="4177" max="4352" width="3.125" style="1455"/>
    <col min="4353" max="4432" width="2.625" style="1455" customWidth="1"/>
    <col min="4433" max="4608" width="3.125" style="1455"/>
    <col min="4609" max="4688" width="2.625" style="1455" customWidth="1"/>
    <col min="4689" max="4864" width="3.125" style="1455"/>
    <col min="4865" max="4944" width="2.625" style="1455" customWidth="1"/>
    <col min="4945" max="5120" width="3.125" style="1455"/>
    <col min="5121" max="5200" width="2.625" style="1455" customWidth="1"/>
    <col min="5201" max="5376" width="3.125" style="1455"/>
    <col min="5377" max="5456" width="2.625" style="1455" customWidth="1"/>
    <col min="5457" max="5632" width="3.125" style="1455"/>
    <col min="5633" max="5712" width="2.625" style="1455" customWidth="1"/>
    <col min="5713" max="5888" width="3.125" style="1455"/>
    <col min="5889" max="5968" width="2.625" style="1455" customWidth="1"/>
    <col min="5969" max="6144" width="3.125" style="1455"/>
    <col min="6145" max="6224" width="2.625" style="1455" customWidth="1"/>
    <col min="6225" max="6400" width="3.125" style="1455"/>
    <col min="6401" max="6480" width="2.625" style="1455" customWidth="1"/>
    <col min="6481" max="6656" width="3.125" style="1455"/>
    <col min="6657" max="6736" width="2.625" style="1455" customWidth="1"/>
    <col min="6737" max="6912" width="3.125" style="1455"/>
    <col min="6913" max="6992" width="2.625" style="1455" customWidth="1"/>
    <col min="6993" max="7168" width="3.125" style="1455"/>
    <col min="7169" max="7248" width="2.625" style="1455" customWidth="1"/>
    <col min="7249" max="7424" width="3.125" style="1455"/>
    <col min="7425" max="7504" width="2.625" style="1455" customWidth="1"/>
    <col min="7505" max="7680" width="3.125" style="1455"/>
    <col min="7681" max="7760" width="2.625" style="1455" customWidth="1"/>
    <col min="7761" max="7936" width="3.125" style="1455"/>
    <col min="7937" max="8016" width="2.625" style="1455" customWidth="1"/>
    <col min="8017" max="8192" width="3.125" style="1455"/>
    <col min="8193" max="8272" width="2.625" style="1455" customWidth="1"/>
    <col min="8273" max="8448" width="3.125" style="1455"/>
    <col min="8449" max="8528" width="2.625" style="1455" customWidth="1"/>
    <col min="8529" max="8704" width="3.125" style="1455"/>
    <col min="8705" max="8784" width="2.625" style="1455" customWidth="1"/>
    <col min="8785" max="8960" width="3.125" style="1455"/>
    <col min="8961" max="9040" width="2.625" style="1455" customWidth="1"/>
    <col min="9041" max="9216" width="3.125" style="1455"/>
    <col min="9217" max="9296" width="2.625" style="1455" customWidth="1"/>
    <col min="9297" max="9472" width="3.125" style="1455"/>
    <col min="9473" max="9552" width="2.625" style="1455" customWidth="1"/>
    <col min="9553" max="9728" width="3.125" style="1455"/>
    <col min="9729" max="9808" width="2.625" style="1455" customWidth="1"/>
    <col min="9809" max="9984" width="3.125" style="1455"/>
    <col min="9985" max="10064" width="2.625" style="1455" customWidth="1"/>
    <col min="10065" max="10240" width="3.125" style="1455"/>
    <col min="10241" max="10320" width="2.625" style="1455" customWidth="1"/>
    <col min="10321" max="10496" width="3.125" style="1455"/>
    <col min="10497" max="10576" width="2.625" style="1455" customWidth="1"/>
    <col min="10577" max="10752" width="3.125" style="1455"/>
    <col min="10753" max="10832" width="2.625" style="1455" customWidth="1"/>
    <col min="10833" max="11008" width="3.125" style="1455"/>
    <col min="11009" max="11088" width="2.625" style="1455" customWidth="1"/>
    <col min="11089" max="11264" width="3.125" style="1455"/>
    <col min="11265" max="11344" width="2.625" style="1455" customWidth="1"/>
    <col min="11345" max="11520" width="3.125" style="1455"/>
    <col min="11521" max="11600" width="2.625" style="1455" customWidth="1"/>
    <col min="11601" max="11776" width="3.125" style="1455"/>
    <col min="11777" max="11856" width="2.625" style="1455" customWidth="1"/>
    <col min="11857" max="12032" width="3.125" style="1455"/>
    <col min="12033" max="12112" width="2.625" style="1455" customWidth="1"/>
    <col min="12113" max="12288" width="3.125" style="1455"/>
    <col min="12289" max="12368" width="2.625" style="1455" customWidth="1"/>
    <col min="12369" max="12544" width="3.125" style="1455"/>
    <col min="12545" max="12624" width="2.625" style="1455" customWidth="1"/>
    <col min="12625" max="12800" width="3.125" style="1455"/>
    <col min="12801" max="12880" width="2.625" style="1455" customWidth="1"/>
    <col min="12881" max="13056" width="3.125" style="1455"/>
    <col min="13057" max="13136" width="2.625" style="1455" customWidth="1"/>
    <col min="13137" max="13312" width="3.125" style="1455"/>
    <col min="13313" max="13392" width="2.625" style="1455" customWidth="1"/>
    <col min="13393" max="13568" width="3.125" style="1455"/>
    <col min="13569" max="13648" width="2.625" style="1455" customWidth="1"/>
    <col min="13649" max="13824" width="3.125" style="1455"/>
    <col min="13825" max="13904" width="2.625" style="1455" customWidth="1"/>
    <col min="13905" max="14080" width="3.125" style="1455"/>
    <col min="14081" max="14160" width="2.625" style="1455" customWidth="1"/>
    <col min="14161" max="14336" width="3.125" style="1455"/>
    <col min="14337" max="14416" width="2.625" style="1455" customWidth="1"/>
    <col min="14417" max="14592" width="3.125" style="1455"/>
    <col min="14593" max="14672" width="2.625" style="1455" customWidth="1"/>
    <col min="14673" max="14848" width="3.125" style="1455"/>
    <col min="14849" max="14928" width="2.625" style="1455" customWidth="1"/>
    <col min="14929" max="15104" width="3.125" style="1455"/>
    <col min="15105" max="15184" width="2.625" style="1455" customWidth="1"/>
    <col min="15185" max="15360" width="3.125" style="1455"/>
    <col min="15361" max="15440" width="2.625" style="1455" customWidth="1"/>
    <col min="15441" max="15616" width="3.125" style="1455"/>
    <col min="15617" max="15696" width="2.625" style="1455" customWidth="1"/>
    <col min="15697" max="15872" width="3.125" style="1455"/>
    <col min="15873" max="15952" width="2.625" style="1455" customWidth="1"/>
    <col min="15953" max="16128" width="3.125" style="1455"/>
    <col min="16129" max="16208" width="2.625" style="1455" customWidth="1"/>
    <col min="16209" max="16384" width="3.125" style="1455"/>
  </cols>
  <sheetData>
    <row r="1" spans="1:31" ht="16.5" customHeight="1">
      <c r="A1" s="1452"/>
      <c r="B1" s="1452"/>
      <c r="C1" s="1452"/>
      <c r="D1" s="1452"/>
      <c r="E1" s="1452"/>
      <c r="F1" s="1452"/>
      <c r="G1" s="1452"/>
      <c r="H1" s="1452"/>
      <c r="I1" s="1452"/>
      <c r="J1" s="1452"/>
      <c r="K1" s="1452"/>
      <c r="L1" s="1452"/>
      <c r="M1" s="1452"/>
      <c r="N1" s="1452"/>
      <c r="O1" s="1452"/>
      <c r="P1" s="1453"/>
      <c r="Q1" s="1453"/>
      <c r="R1" s="1453"/>
      <c r="S1" s="1453"/>
      <c r="T1" s="1453"/>
      <c r="U1" s="1453"/>
      <c r="V1" s="1453"/>
      <c r="W1" s="1453"/>
      <c r="X1" s="1453"/>
      <c r="Y1" s="1453"/>
      <c r="Z1" s="1453"/>
      <c r="AA1" s="1453"/>
      <c r="AB1" s="1453"/>
      <c r="AC1" s="1453"/>
      <c r="AD1" s="1453"/>
      <c r="AE1" s="1454"/>
    </row>
    <row r="2" spans="1:31" ht="16.5" customHeight="1">
      <c r="A2" s="1452"/>
      <c r="B2" s="1452"/>
      <c r="C2" s="1452"/>
      <c r="D2" s="1452"/>
      <c r="E2" s="1452"/>
      <c r="F2" s="1452"/>
      <c r="G2" s="1452"/>
      <c r="H2" s="1452"/>
      <c r="I2" s="1452"/>
      <c r="J2" s="1452"/>
      <c r="K2" s="1452"/>
      <c r="L2" s="1452"/>
      <c r="M2" s="1452"/>
      <c r="N2" s="1452"/>
      <c r="O2" s="1452"/>
      <c r="P2" s="1453"/>
      <c r="Q2" s="1453"/>
      <c r="R2" s="1453"/>
      <c r="S2" s="1453"/>
      <c r="T2" s="1453"/>
      <c r="U2" s="1453"/>
      <c r="V2" s="1453"/>
      <c r="W2" s="1453"/>
      <c r="X2" s="1453"/>
      <c r="Y2" s="1453"/>
      <c r="Z2" s="1453"/>
      <c r="AA2" s="1453"/>
      <c r="AB2" s="1453"/>
      <c r="AC2" s="1453"/>
      <c r="AD2" s="1453"/>
      <c r="AE2" s="1454"/>
    </row>
    <row r="3" spans="1:31" ht="16.5" customHeight="1">
      <c r="A3" s="1452"/>
      <c r="B3" s="1452"/>
      <c r="C3" s="1452"/>
      <c r="D3" s="1452"/>
      <c r="E3" s="1452"/>
      <c r="F3" s="1452"/>
      <c r="G3" s="1452"/>
      <c r="H3" s="1452"/>
      <c r="I3" s="1452"/>
      <c r="J3" s="1452"/>
      <c r="K3" s="1452"/>
      <c r="L3" s="1452"/>
      <c r="M3" s="1452"/>
      <c r="N3" s="1452"/>
      <c r="O3" s="1452"/>
      <c r="P3" s="1453"/>
      <c r="Q3" s="1453"/>
      <c r="R3" s="1453"/>
      <c r="S3" s="1453"/>
      <c r="T3" s="1453"/>
      <c r="U3" s="1453"/>
      <c r="V3" s="1453"/>
      <c r="W3" s="1453"/>
      <c r="X3" s="1453"/>
      <c r="Y3" s="1453"/>
      <c r="Z3" s="1453"/>
      <c r="AA3" s="1453"/>
      <c r="AB3" s="1453"/>
      <c r="AC3" s="1453"/>
      <c r="AD3" s="1453"/>
      <c r="AE3" s="1454"/>
    </row>
    <row r="4" spans="1:31" ht="16.5" customHeight="1">
      <c r="A4" s="1456"/>
      <c r="B4" s="1456"/>
      <c r="C4" s="1456"/>
      <c r="D4" s="1456"/>
      <c r="E4" s="1456"/>
      <c r="F4" s="1456"/>
      <c r="G4" s="1456"/>
      <c r="H4" s="1457"/>
      <c r="I4" s="1457"/>
      <c r="J4" s="1458"/>
      <c r="K4" s="1458"/>
      <c r="L4" s="1458"/>
      <c r="M4" s="1453"/>
      <c r="N4" s="1453"/>
      <c r="O4" s="1453"/>
      <c r="P4" s="1453"/>
      <c r="Q4" s="1453"/>
      <c r="R4" s="1453"/>
      <c r="S4" s="1453"/>
      <c r="T4" s="1453"/>
      <c r="U4" s="1453"/>
      <c r="V4" s="1453"/>
      <c r="W4" s="1453"/>
      <c r="X4" s="1453"/>
      <c r="Y4" s="1453"/>
      <c r="Z4" s="1453"/>
      <c r="AA4" s="1453"/>
      <c r="AB4" s="1453"/>
      <c r="AC4" s="1453"/>
      <c r="AD4" s="1453"/>
      <c r="AE4" s="1454"/>
    </row>
    <row r="5" spans="1:31" ht="16.5" customHeight="1">
      <c r="A5" s="1939" t="s">
        <v>2322</v>
      </c>
      <c r="B5" s="1939"/>
      <c r="C5" s="1939"/>
      <c r="D5" s="1939"/>
      <c r="E5" s="1939"/>
      <c r="F5" s="1939"/>
      <c r="G5" s="1939"/>
      <c r="H5" s="1939"/>
      <c r="I5" s="1939"/>
      <c r="J5" s="1939"/>
      <c r="K5" s="1939"/>
      <c r="L5" s="1939"/>
      <c r="M5" s="1939"/>
      <c r="N5" s="1939"/>
      <c r="O5" s="1939"/>
      <c r="P5" s="1939"/>
      <c r="Q5" s="1939"/>
      <c r="R5" s="1939"/>
      <c r="S5" s="1939"/>
      <c r="T5" s="1939"/>
      <c r="U5" s="1939"/>
      <c r="V5" s="1939"/>
      <c r="W5" s="1939"/>
      <c r="X5" s="1939"/>
      <c r="Y5" s="1939"/>
      <c r="Z5" s="1939"/>
      <c r="AA5" s="1939"/>
      <c r="AB5" s="1939"/>
      <c r="AC5" s="1939"/>
      <c r="AD5" s="1939"/>
      <c r="AE5" s="1939"/>
    </row>
    <row r="6" spans="1:31" ht="16.5" customHeight="1">
      <c r="A6" s="1939"/>
      <c r="B6" s="1939"/>
      <c r="C6" s="1939"/>
      <c r="D6" s="1939"/>
      <c r="E6" s="1939"/>
      <c r="F6" s="1939"/>
      <c r="G6" s="1939"/>
      <c r="H6" s="1939"/>
      <c r="I6" s="1939"/>
      <c r="J6" s="1939"/>
      <c r="K6" s="1939"/>
      <c r="L6" s="1939"/>
      <c r="M6" s="1939"/>
      <c r="N6" s="1939"/>
      <c r="O6" s="1939"/>
      <c r="P6" s="1939"/>
      <c r="Q6" s="1939"/>
      <c r="R6" s="1939"/>
      <c r="S6" s="1939"/>
      <c r="T6" s="1939"/>
      <c r="U6" s="1939"/>
      <c r="V6" s="1939"/>
      <c r="W6" s="1939"/>
      <c r="X6" s="1939"/>
      <c r="Y6" s="1939"/>
      <c r="Z6" s="1939"/>
      <c r="AA6" s="1939"/>
      <c r="AB6" s="1939"/>
      <c r="AC6" s="1939"/>
      <c r="AD6" s="1939"/>
      <c r="AE6" s="1939"/>
    </row>
    <row r="7" spans="1:31" ht="16.5" customHeight="1">
      <c r="A7" s="1459"/>
      <c r="B7" s="1459"/>
      <c r="C7" s="1459"/>
      <c r="D7" s="1459"/>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row>
    <row r="8" spans="1:31" ht="16.5" customHeight="1">
      <c r="A8" s="1940" t="s">
        <v>2323</v>
      </c>
      <c r="B8" s="1940"/>
      <c r="C8" s="1940"/>
      <c r="D8" s="1940"/>
      <c r="E8" s="1940"/>
      <c r="F8" s="1940"/>
      <c r="G8" s="1940"/>
      <c r="H8" s="1940"/>
      <c r="I8" s="1940"/>
      <c r="J8" s="1940"/>
      <c r="K8" s="1940"/>
      <c r="L8" s="1940"/>
      <c r="M8" s="1940"/>
      <c r="N8" s="1940"/>
      <c r="O8" s="1940"/>
      <c r="P8" s="1940"/>
      <c r="Q8" s="1940"/>
      <c r="R8" s="1940"/>
      <c r="S8" s="1940"/>
      <c r="T8" s="1940"/>
      <c r="U8" s="1940"/>
      <c r="V8" s="1940"/>
      <c r="W8" s="1940"/>
      <c r="X8" s="1940"/>
      <c r="Y8" s="1940"/>
      <c r="Z8" s="1940"/>
      <c r="AA8" s="1940"/>
      <c r="AB8" s="1940"/>
      <c r="AC8" s="1940"/>
      <c r="AD8" s="1940"/>
      <c r="AE8" s="1940"/>
    </row>
    <row r="9" spans="1:31" ht="16.5" customHeight="1">
      <c r="A9" s="1940"/>
      <c r="B9" s="1940"/>
      <c r="C9" s="1940"/>
      <c r="D9" s="1940"/>
      <c r="E9" s="1940"/>
      <c r="F9" s="1940"/>
      <c r="G9" s="1940"/>
      <c r="H9" s="1940"/>
      <c r="I9" s="1940"/>
      <c r="J9" s="1940"/>
      <c r="K9" s="1940"/>
      <c r="L9" s="1940"/>
      <c r="M9" s="1940"/>
      <c r="N9" s="1940"/>
      <c r="O9" s="1940"/>
      <c r="P9" s="1940"/>
      <c r="Q9" s="1940"/>
      <c r="R9" s="1940"/>
      <c r="S9" s="1940"/>
      <c r="T9" s="1940"/>
      <c r="U9" s="1940"/>
      <c r="V9" s="1940"/>
      <c r="W9" s="1940"/>
      <c r="X9" s="1940"/>
      <c r="Y9" s="1940"/>
      <c r="Z9" s="1940"/>
      <c r="AA9" s="1940"/>
      <c r="AB9" s="1940"/>
      <c r="AC9" s="1940"/>
      <c r="AD9" s="1940"/>
      <c r="AE9" s="1940"/>
    </row>
    <row r="10" spans="1:31" ht="16.5" customHeight="1">
      <c r="A10" s="1940"/>
      <c r="B10" s="1940"/>
      <c r="C10" s="1940"/>
      <c r="D10" s="1940"/>
      <c r="E10" s="1940"/>
      <c r="F10" s="1940"/>
      <c r="G10" s="1940"/>
      <c r="H10" s="1940"/>
      <c r="I10" s="1940"/>
      <c r="J10" s="1940"/>
      <c r="K10" s="1940"/>
      <c r="L10" s="1940"/>
      <c r="M10" s="1940"/>
      <c r="N10" s="1940"/>
      <c r="O10" s="1940"/>
      <c r="P10" s="1940"/>
      <c r="Q10" s="1940"/>
      <c r="R10" s="1940"/>
      <c r="S10" s="1940"/>
      <c r="T10" s="1940"/>
      <c r="U10" s="1940"/>
      <c r="V10" s="1940"/>
      <c r="W10" s="1940"/>
      <c r="X10" s="1940"/>
      <c r="Y10" s="1940"/>
      <c r="Z10" s="1940"/>
      <c r="AA10" s="1940"/>
      <c r="AB10" s="1940"/>
      <c r="AC10" s="1940"/>
      <c r="AD10" s="1940"/>
      <c r="AE10" s="1940"/>
    </row>
    <row r="11" spans="1:31" ht="16.5" customHeight="1">
      <c r="A11" s="1940"/>
      <c r="B11" s="1940"/>
      <c r="C11" s="1940"/>
      <c r="D11" s="1940"/>
      <c r="E11" s="1940"/>
      <c r="F11" s="1940"/>
      <c r="G11" s="1940"/>
      <c r="H11" s="1940"/>
      <c r="I11" s="1940"/>
      <c r="J11" s="1940"/>
      <c r="K11" s="1940"/>
      <c r="L11" s="1940"/>
      <c r="M11" s="1940"/>
      <c r="N11" s="1940"/>
      <c r="O11" s="1940"/>
      <c r="P11" s="1940"/>
      <c r="Q11" s="1940"/>
      <c r="R11" s="1940"/>
      <c r="S11" s="1940"/>
      <c r="T11" s="1940"/>
      <c r="U11" s="1940"/>
      <c r="V11" s="1940"/>
      <c r="W11" s="1940"/>
      <c r="X11" s="1940"/>
      <c r="Y11" s="1940"/>
      <c r="Z11" s="1940"/>
      <c r="AA11" s="1940"/>
      <c r="AB11" s="1940"/>
      <c r="AC11" s="1940"/>
      <c r="AD11" s="1940"/>
      <c r="AE11" s="1940"/>
    </row>
    <row r="12" spans="1:31" ht="16.5" customHeight="1">
      <c r="A12" s="1460"/>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row>
    <row r="13" spans="1:31" ht="16.5" customHeight="1">
      <c r="A13" s="1940" t="s">
        <v>2324</v>
      </c>
      <c r="B13" s="1940"/>
      <c r="C13" s="1940"/>
      <c r="D13" s="1940"/>
      <c r="E13" s="1940"/>
      <c r="F13" s="1940"/>
      <c r="G13" s="1940"/>
      <c r="H13" s="1940"/>
      <c r="I13" s="1940"/>
      <c r="J13" s="1940"/>
      <c r="K13" s="1940"/>
      <c r="L13" s="1940"/>
      <c r="M13" s="1940"/>
      <c r="N13" s="1940"/>
      <c r="O13" s="1940"/>
      <c r="P13" s="1940"/>
      <c r="Q13" s="1940"/>
      <c r="R13" s="1940"/>
      <c r="S13" s="1940"/>
      <c r="T13" s="1940"/>
      <c r="U13" s="1940"/>
      <c r="V13" s="1940"/>
      <c r="W13" s="1940"/>
      <c r="X13" s="1940"/>
      <c r="Y13" s="1940"/>
      <c r="Z13" s="1940"/>
      <c r="AA13" s="1940"/>
      <c r="AB13" s="1940"/>
      <c r="AC13" s="1940"/>
      <c r="AD13" s="1940"/>
      <c r="AE13" s="1940"/>
    </row>
    <row r="14" spans="1:31" ht="16.5" customHeight="1">
      <c r="A14" s="1940"/>
      <c r="B14" s="1940"/>
      <c r="C14" s="1940"/>
      <c r="D14" s="1940"/>
      <c r="E14" s="1940"/>
      <c r="F14" s="1940"/>
      <c r="G14" s="1940"/>
      <c r="H14" s="1940"/>
      <c r="I14" s="1940"/>
      <c r="J14" s="1940"/>
      <c r="K14" s="1940"/>
      <c r="L14" s="1940"/>
      <c r="M14" s="1940"/>
      <c r="N14" s="1940"/>
      <c r="O14" s="1940"/>
      <c r="P14" s="1940"/>
      <c r="Q14" s="1940"/>
      <c r="R14" s="1940"/>
      <c r="S14" s="1940"/>
      <c r="T14" s="1940"/>
      <c r="U14" s="1940"/>
      <c r="V14" s="1940"/>
      <c r="W14" s="1940"/>
      <c r="X14" s="1940"/>
      <c r="Y14" s="1940"/>
      <c r="Z14" s="1940"/>
      <c r="AA14" s="1940"/>
      <c r="AB14" s="1940"/>
      <c r="AC14" s="1940"/>
      <c r="AD14" s="1940"/>
      <c r="AE14" s="1940"/>
    </row>
    <row r="15" spans="1:31" ht="16.5" customHeight="1">
      <c r="A15" s="1940"/>
      <c r="B15" s="1940"/>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row>
    <row r="16" spans="1:31" ht="16.5" customHeight="1">
      <c r="A16" s="1940"/>
      <c r="B16" s="1940"/>
      <c r="C16" s="1940"/>
      <c r="D16" s="1940"/>
      <c r="E16" s="1940"/>
      <c r="F16" s="1940"/>
      <c r="G16" s="1940"/>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1940"/>
      <c r="AE16" s="1940"/>
    </row>
    <row r="17" spans="1:31" ht="16.5" customHeight="1">
      <c r="A17" s="1460"/>
      <c r="B17" s="1460"/>
      <c r="C17" s="1460"/>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row>
    <row r="18" spans="1:31" ht="16.5" customHeight="1">
      <c r="A18" s="1460"/>
      <c r="B18" s="1460"/>
      <c r="C18" s="1460"/>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row>
    <row r="19" spans="1:31" ht="16.5" customHeight="1">
      <c r="A19" s="1458"/>
      <c r="B19" s="1458"/>
      <c r="C19" s="1458"/>
      <c r="D19" s="1458"/>
      <c r="E19" s="1458"/>
      <c r="F19" s="1458"/>
      <c r="G19" s="1458"/>
      <c r="H19" s="1458"/>
      <c r="I19" s="1458"/>
      <c r="J19" s="1458"/>
      <c r="K19" s="1458"/>
      <c r="L19" s="1458"/>
      <c r="M19" s="1453"/>
      <c r="N19" s="1453"/>
      <c r="O19" s="1453"/>
      <c r="P19" s="1453"/>
      <c r="Q19" s="1453"/>
      <c r="R19" s="1453"/>
      <c r="S19" s="1453"/>
      <c r="T19" s="1453"/>
      <c r="U19" s="1453"/>
      <c r="V19" s="1453"/>
      <c r="W19" s="1453"/>
      <c r="X19" s="1453"/>
      <c r="Y19" s="1453"/>
      <c r="Z19" s="1453"/>
      <c r="AA19" s="1453"/>
      <c r="AB19" s="1453"/>
      <c r="AC19" s="1453"/>
      <c r="AD19" s="1453"/>
      <c r="AE19" s="1453"/>
    </row>
    <row r="20" spans="1:31" ht="16.5" customHeight="1">
      <c r="A20" s="1941" t="s">
        <v>3</v>
      </c>
      <c r="B20" s="1941"/>
      <c r="C20" s="1941"/>
      <c r="D20" s="1941"/>
      <c r="E20" s="1941"/>
      <c r="F20" s="1941"/>
      <c r="G20" s="1941"/>
      <c r="H20" s="1941"/>
      <c r="I20" s="1941"/>
      <c r="J20" s="1941"/>
      <c r="K20" s="1941"/>
      <c r="L20" s="1941"/>
      <c r="M20" s="1941"/>
      <c r="N20" s="1941"/>
      <c r="O20" s="1941"/>
      <c r="P20" s="1941"/>
      <c r="Q20" s="1941"/>
      <c r="R20" s="1941"/>
      <c r="S20" s="1941"/>
      <c r="T20" s="1941"/>
      <c r="U20" s="1941"/>
      <c r="V20" s="1941"/>
      <c r="W20" s="1941"/>
      <c r="X20" s="1941"/>
      <c r="Y20" s="1941"/>
      <c r="Z20" s="1941"/>
      <c r="AA20" s="1941"/>
      <c r="AB20" s="1941"/>
      <c r="AC20" s="1941"/>
      <c r="AD20" s="1941"/>
      <c r="AE20" s="1941"/>
    </row>
    <row r="21" spans="1:31" ht="16.5" customHeight="1">
      <c r="A21" s="1458"/>
      <c r="B21" s="1458"/>
      <c r="C21" s="1458"/>
      <c r="D21" s="1458"/>
      <c r="E21" s="1458"/>
      <c r="F21" s="1458"/>
      <c r="G21" s="1458"/>
      <c r="H21" s="1458"/>
      <c r="I21" s="1458"/>
      <c r="J21" s="1458"/>
      <c r="K21" s="1458"/>
      <c r="L21" s="1458"/>
      <c r="M21" s="1453"/>
      <c r="N21" s="1453"/>
      <c r="O21" s="1453"/>
      <c r="P21" s="1461"/>
      <c r="Q21" s="1461"/>
      <c r="R21" s="1461"/>
      <c r="S21" s="1461"/>
      <c r="T21" s="1461"/>
      <c r="U21" s="1461"/>
      <c r="V21" s="1461"/>
      <c r="W21" s="1461"/>
      <c r="X21" s="1461"/>
      <c r="Y21" s="1461"/>
      <c r="Z21" s="1461"/>
      <c r="AA21" s="1461"/>
      <c r="AB21" s="1461"/>
      <c r="AC21" s="1461"/>
      <c r="AD21" s="1453"/>
      <c r="AE21" s="1453"/>
    </row>
    <row r="22" spans="1:31" ht="16.5" customHeight="1">
      <c r="A22" s="1453"/>
      <c r="B22" s="1453"/>
      <c r="C22" s="1453"/>
      <c r="D22" s="1453"/>
      <c r="E22" s="1453"/>
      <c r="F22" s="1453"/>
      <c r="G22" s="1453"/>
      <c r="H22" s="1453"/>
      <c r="I22" s="1453"/>
      <c r="J22" s="1453"/>
      <c r="K22" s="1453"/>
      <c r="L22" s="1453"/>
      <c r="M22" s="1453"/>
      <c r="N22" s="1453"/>
      <c r="O22" s="1453"/>
      <c r="P22" s="1461"/>
      <c r="Q22" s="1461"/>
      <c r="R22" s="1461"/>
      <c r="S22" s="1461"/>
      <c r="T22" s="1461"/>
      <c r="U22" s="1461"/>
      <c r="V22" s="1461"/>
      <c r="W22" s="1461"/>
      <c r="X22" s="1461"/>
      <c r="Y22" s="1461"/>
      <c r="Z22" s="1461"/>
      <c r="AA22" s="1461"/>
      <c r="AB22" s="1461"/>
      <c r="AC22" s="1461"/>
      <c r="AD22" s="1462"/>
      <c r="AE22" s="1453"/>
    </row>
    <row r="23" spans="1:31" ht="16.5" customHeight="1">
      <c r="A23" s="1933" t="s">
        <v>2325</v>
      </c>
      <c r="B23" s="1934"/>
      <c r="C23" s="1934"/>
      <c r="D23" s="1934"/>
      <c r="E23" s="1934"/>
      <c r="F23" s="1934"/>
      <c r="G23" s="1935"/>
      <c r="H23" s="1463" t="s">
        <v>4</v>
      </c>
      <c r="I23" s="1464" t="s">
        <v>2326</v>
      </c>
      <c r="J23" s="1465"/>
      <c r="K23" s="1465"/>
      <c r="L23" s="1465"/>
      <c r="M23" s="1465"/>
      <c r="N23" s="1465"/>
      <c r="O23" s="1465"/>
      <c r="P23" s="1466"/>
      <c r="Q23" s="1466"/>
      <c r="R23" s="1466"/>
      <c r="S23" s="1466"/>
      <c r="T23" s="1466"/>
      <c r="U23" s="1466"/>
      <c r="V23" s="1466"/>
      <c r="W23" s="1466"/>
      <c r="X23" s="1466"/>
      <c r="Y23" s="1466"/>
      <c r="Z23" s="1466"/>
      <c r="AA23" s="1466"/>
      <c r="AB23" s="1466"/>
      <c r="AC23" s="1466"/>
      <c r="AD23" s="1467"/>
      <c r="AE23" s="1468"/>
    </row>
    <row r="24" spans="1:31" ht="16.5" customHeight="1">
      <c r="A24" s="1936"/>
      <c r="B24" s="1937"/>
      <c r="C24" s="1937"/>
      <c r="D24" s="1937"/>
      <c r="E24" s="1937"/>
      <c r="F24" s="1937"/>
      <c r="G24" s="1938"/>
      <c r="H24" s="1469" t="s">
        <v>124</v>
      </c>
      <c r="I24" s="1459" t="s">
        <v>2327</v>
      </c>
      <c r="J24" s="1453"/>
      <c r="K24" s="1453"/>
      <c r="L24" s="1453"/>
      <c r="M24" s="1453"/>
      <c r="N24" s="1453"/>
      <c r="O24" s="1453"/>
      <c r="P24" s="1461"/>
      <c r="Q24" s="1461"/>
      <c r="R24" s="1461"/>
      <c r="S24" s="1461"/>
      <c r="T24" s="1461"/>
      <c r="U24" s="1461"/>
      <c r="V24" s="1461"/>
      <c r="W24" s="1461"/>
      <c r="X24" s="1461"/>
      <c r="Y24" s="1461"/>
      <c r="Z24" s="1461"/>
      <c r="AA24" s="1461"/>
      <c r="AB24" s="1461"/>
      <c r="AC24" s="1461"/>
      <c r="AD24" s="1462"/>
      <c r="AE24" s="1470"/>
    </row>
    <row r="25" spans="1:31" ht="16.5" customHeight="1">
      <c r="A25" s="1936"/>
      <c r="B25" s="1937"/>
      <c r="C25" s="1937"/>
      <c r="D25" s="1937"/>
      <c r="E25" s="1937"/>
      <c r="F25" s="1937"/>
      <c r="G25" s="1938"/>
      <c r="H25" s="1469" t="s">
        <v>4</v>
      </c>
      <c r="I25" s="1459" t="s">
        <v>2328</v>
      </c>
      <c r="J25" s="1453"/>
      <c r="K25" s="1453"/>
      <c r="L25" s="1453"/>
      <c r="M25" s="1453"/>
      <c r="N25" s="1453"/>
      <c r="O25" s="1453"/>
      <c r="P25" s="1461"/>
      <c r="Q25" s="1461"/>
      <c r="R25" s="1461"/>
      <c r="S25" s="1461"/>
      <c r="T25" s="1461"/>
      <c r="U25" s="1461"/>
      <c r="V25" s="1461"/>
      <c r="W25" s="1461"/>
      <c r="X25" s="1461"/>
      <c r="Y25" s="1461"/>
      <c r="Z25" s="1461"/>
      <c r="AA25" s="1461"/>
      <c r="AB25" s="1461"/>
      <c r="AC25" s="1461"/>
      <c r="AD25" s="1462"/>
      <c r="AE25" s="1470"/>
    </row>
    <row r="26" spans="1:31" ht="16.5" customHeight="1">
      <c r="A26" s="1936"/>
      <c r="B26" s="1937"/>
      <c r="C26" s="1937"/>
      <c r="D26" s="1937"/>
      <c r="E26" s="1937"/>
      <c r="F26" s="1937"/>
      <c r="G26" s="1938"/>
      <c r="H26" s="1469" t="s">
        <v>4</v>
      </c>
      <c r="I26" s="1459" t="s">
        <v>2329</v>
      </c>
      <c r="J26" s="1453"/>
      <c r="K26" s="1453"/>
      <c r="L26" s="1453"/>
      <c r="M26" s="1453"/>
      <c r="N26" s="1453"/>
      <c r="O26" s="1453"/>
      <c r="P26" s="1461"/>
      <c r="Q26" s="1461"/>
      <c r="R26" s="1461"/>
      <c r="S26" s="1461"/>
      <c r="T26" s="1461"/>
      <c r="U26" s="1461"/>
      <c r="V26" s="1461"/>
      <c r="W26" s="1461"/>
      <c r="X26" s="1461"/>
      <c r="Y26" s="1461"/>
      <c r="Z26" s="1461"/>
      <c r="AA26" s="1461"/>
      <c r="AB26" s="1461"/>
      <c r="AC26" s="1461"/>
      <c r="AD26" s="1462"/>
      <c r="AE26" s="1470"/>
    </row>
    <row r="27" spans="1:31" ht="16.5" customHeight="1">
      <c r="A27" s="1933" t="s">
        <v>2330</v>
      </c>
      <c r="B27" s="1934"/>
      <c r="C27" s="1934"/>
      <c r="D27" s="1934"/>
      <c r="E27" s="1934"/>
      <c r="F27" s="1934"/>
      <c r="G27" s="1935"/>
      <c r="H27" s="1463" t="s">
        <v>4</v>
      </c>
      <c r="I27" s="1464" t="s">
        <v>2331</v>
      </c>
      <c r="J27" s="1465"/>
      <c r="K27" s="1465"/>
      <c r="L27" s="1465"/>
      <c r="M27" s="1465"/>
      <c r="N27" s="1465"/>
      <c r="O27" s="1465"/>
      <c r="P27" s="1466"/>
      <c r="Q27" s="1466"/>
      <c r="R27" s="1466"/>
      <c r="S27" s="1466"/>
      <c r="T27" s="1466"/>
      <c r="U27" s="1466"/>
      <c r="V27" s="1466"/>
      <c r="W27" s="1466"/>
      <c r="X27" s="1466"/>
      <c r="Y27" s="1466"/>
      <c r="Z27" s="1466"/>
      <c r="AA27" s="1466"/>
      <c r="AB27" s="1466"/>
      <c r="AC27" s="1466"/>
      <c r="AD27" s="1467"/>
      <c r="AE27" s="1468"/>
    </row>
    <row r="28" spans="1:31" ht="16.5" customHeight="1">
      <c r="A28" s="1936"/>
      <c r="B28" s="1937"/>
      <c r="C28" s="1937"/>
      <c r="D28" s="1937"/>
      <c r="E28" s="1937"/>
      <c r="F28" s="1937"/>
      <c r="G28" s="1938"/>
      <c r="H28" s="1469" t="s">
        <v>124</v>
      </c>
      <c r="I28" s="1459" t="s">
        <v>2332</v>
      </c>
      <c r="J28" s="1453"/>
      <c r="K28" s="1453"/>
      <c r="L28" s="1453"/>
      <c r="M28" s="1453"/>
      <c r="N28" s="1453"/>
      <c r="O28" s="1453"/>
      <c r="P28" s="1461"/>
      <c r="Q28" s="1461"/>
      <c r="R28" s="1461"/>
      <c r="S28" s="1461"/>
      <c r="T28" s="1461"/>
      <c r="U28" s="1461"/>
      <c r="V28" s="1461"/>
      <c r="W28" s="1461"/>
      <c r="X28" s="1461"/>
      <c r="Y28" s="1461"/>
      <c r="Z28" s="1461"/>
      <c r="AA28" s="1461"/>
      <c r="AB28" s="1461"/>
      <c r="AC28" s="1461"/>
      <c r="AD28" s="1462"/>
      <c r="AE28" s="1470"/>
    </row>
    <row r="29" spans="1:31" ht="16.5" customHeight="1">
      <c r="A29" s="1936"/>
      <c r="B29" s="1937"/>
      <c r="C29" s="1937"/>
      <c r="D29" s="1937"/>
      <c r="E29" s="1937"/>
      <c r="F29" s="1937"/>
      <c r="G29" s="1938"/>
      <c r="H29" s="1469" t="s">
        <v>4</v>
      </c>
      <c r="I29" s="1459" t="s">
        <v>2333</v>
      </c>
      <c r="J29" s="1453"/>
      <c r="K29" s="1453"/>
      <c r="L29" s="1453"/>
      <c r="M29" s="1453"/>
      <c r="N29" s="1453"/>
      <c r="O29" s="1453"/>
      <c r="P29" s="1461"/>
      <c r="Q29" s="1461"/>
      <c r="R29" s="1461"/>
      <c r="S29" s="1461"/>
      <c r="T29" s="1461"/>
      <c r="U29" s="1461"/>
      <c r="V29" s="1461"/>
      <c r="W29" s="1461"/>
      <c r="X29" s="1461"/>
      <c r="Y29" s="1461"/>
      <c r="Z29" s="1461"/>
      <c r="AA29" s="1461"/>
      <c r="AB29" s="1461"/>
      <c r="AC29" s="1461"/>
      <c r="AD29" s="1462"/>
      <c r="AE29" s="1470"/>
    </row>
    <row r="30" spans="1:31" ht="16.5" customHeight="1">
      <c r="A30" s="1936"/>
      <c r="B30" s="1937"/>
      <c r="C30" s="1937"/>
      <c r="D30" s="1937"/>
      <c r="E30" s="1937"/>
      <c r="F30" s="1937"/>
      <c r="G30" s="1938"/>
      <c r="H30" s="1469" t="s">
        <v>4</v>
      </c>
      <c r="I30" s="1459" t="s">
        <v>2334</v>
      </c>
      <c r="J30" s="1453"/>
      <c r="K30" s="1453"/>
      <c r="L30" s="1453"/>
      <c r="M30" s="1453"/>
      <c r="N30" s="1453"/>
      <c r="O30" s="1453"/>
      <c r="P30" s="1461"/>
      <c r="Q30" s="1461"/>
      <c r="R30" s="1461"/>
      <c r="S30" s="1461"/>
      <c r="T30" s="1461"/>
      <c r="U30" s="1461"/>
      <c r="V30" s="1461"/>
      <c r="W30" s="1461"/>
      <c r="X30" s="1461"/>
      <c r="Y30" s="1461"/>
      <c r="Z30" s="1461"/>
      <c r="AA30" s="1461"/>
      <c r="AB30" s="1461"/>
      <c r="AC30" s="1461"/>
      <c r="AD30" s="1462"/>
      <c r="AE30" s="1470"/>
    </row>
    <row r="31" spans="1:31" ht="16.5" customHeight="1">
      <c r="A31" s="1942" t="s">
        <v>2335</v>
      </c>
      <c r="B31" s="1934"/>
      <c r="C31" s="1934"/>
      <c r="D31" s="1934"/>
      <c r="E31" s="1934"/>
      <c r="F31" s="1934"/>
      <c r="G31" s="1935"/>
      <c r="H31" s="1946" t="str">
        <f>IF(事前シート!C6&lt;&gt;"",事前シート!C6,"")</f>
        <v/>
      </c>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8"/>
    </row>
    <row r="32" spans="1:31" ht="16.5" customHeight="1">
      <c r="A32" s="1943"/>
      <c r="B32" s="1944"/>
      <c r="C32" s="1944"/>
      <c r="D32" s="1944"/>
      <c r="E32" s="1944"/>
      <c r="F32" s="1944"/>
      <c r="G32" s="1945"/>
      <c r="H32" s="1949"/>
      <c r="I32" s="1950"/>
      <c r="J32" s="1950"/>
      <c r="K32" s="1950"/>
      <c r="L32" s="1950"/>
      <c r="M32" s="1950"/>
      <c r="N32" s="1950"/>
      <c r="O32" s="1950"/>
      <c r="P32" s="1950"/>
      <c r="Q32" s="1950"/>
      <c r="R32" s="1950"/>
      <c r="S32" s="1950"/>
      <c r="T32" s="1950"/>
      <c r="U32" s="1950"/>
      <c r="V32" s="1950"/>
      <c r="W32" s="1950"/>
      <c r="X32" s="1950"/>
      <c r="Y32" s="1950"/>
      <c r="Z32" s="1950"/>
      <c r="AA32" s="1950"/>
      <c r="AB32" s="1950"/>
      <c r="AC32" s="1950"/>
      <c r="AD32" s="1950"/>
      <c r="AE32" s="1951"/>
    </row>
    <row r="33" spans="1:31" ht="16.5" customHeight="1">
      <c r="A33" s="1942" t="s">
        <v>2336</v>
      </c>
      <c r="B33" s="1934"/>
      <c r="C33" s="1934"/>
      <c r="D33" s="1934"/>
      <c r="E33" s="1934"/>
      <c r="F33" s="1934"/>
      <c r="G33" s="1935"/>
      <c r="H33" s="1946" t="str">
        <f>IF('３面'!R6&lt;&gt;"",'３面'!R6,"")</f>
        <v/>
      </c>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8"/>
    </row>
    <row r="34" spans="1:31" ht="16.5" customHeight="1">
      <c r="A34" s="1943"/>
      <c r="B34" s="1944"/>
      <c r="C34" s="1944"/>
      <c r="D34" s="1944"/>
      <c r="E34" s="1944"/>
      <c r="F34" s="1944"/>
      <c r="G34" s="1945"/>
      <c r="H34" s="1949"/>
      <c r="I34" s="1950"/>
      <c r="J34" s="1950"/>
      <c r="K34" s="1950"/>
      <c r="L34" s="1950"/>
      <c r="M34" s="1950"/>
      <c r="N34" s="1950"/>
      <c r="O34" s="1950"/>
      <c r="P34" s="1950"/>
      <c r="Q34" s="1950"/>
      <c r="R34" s="1950"/>
      <c r="S34" s="1950"/>
      <c r="T34" s="1950"/>
      <c r="U34" s="1950"/>
      <c r="V34" s="1950"/>
      <c r="W34" s="1950"/>
      <c r="X34" s="1950"/>
      <c r="Y34" s="1950"/>
      <c r="Z34" s="1950"/>
      <c r="AA34" s="1950"/>
      <c r="AB34" s="1950"/>
      <c r="AC34" s="1950"/>
      <c r="AD34" s="1950"/>
      <c r="AE34" s="1951"/>
    </row>
    <row r="35" spans="1:31" ht="16.5" customHeight="1">
      <c r="A35" s="1936" t="s">
        <v>2337</v>
      </c>
      <c r="B35" s="1937"/>
      <c r="C35" s="1937"/>
      <c r="D35" s="1937"/>
      <c r="E35" s="1937"/>
      <c r="F35" s="1937"/>
      <c r="G35" s="1938"/>
      <c r="H35" s="1942" t="s">
        <v>2338</v>
      </c>
      <c r="I35" s="1934"/>
      <c r="J35" s="1934"/>
      <c r="K35" s="1934"/>
      <c r="L35" s="1935"/>
      <c r="M35" s="1952"/>
      <c r="N35" s="1952"/>
      <c r="O35" s="1952"/>
      <c r="P35" s="1952"/>
      <c r="Q35" s="1952"/>
      <c r="R35" s="1952"/>
      <c r="S35" s="1952"/>
      <c r="T35" s="1952"/>
      <c r="U35" s="1952"/>
      <c r="V35" s="1952"/>
      <c r="W35" s="1952"/>
      <c r="X35" s="1952"/>
      <c r="Y35" s="1952"/>
      <c r="Z35" s="1952"/>
      <c r="AA35" s="1952"/>
      <c r="AB35" s="1952"/>
      <c r="AC35" s="1952"/>
      <c r="AD35" s="1952"/>
      <c r="AE35" s="1953"/>
    </row>
    <row r="36" spans="1:31" ht="16.5" customHeight="1">
      <c r="A36" s="1936"/>
      <c r="B36" s="1937"/>
      <c r="C36" s="1937"/>
      <c r="D36" s="1937"/>
      <c r="E36" s="1937"/>
      <c r="F36" s="1937"/>
      <c r="G36" s="1938"/>
      <c r="H36" s="1936"/>
      <c r="I36" s="1937"/>
      <c r="J36" s="1937"/>
      <c r="K36" s="1937"/>
      <c r="L36" s="1938"/>
      <c r="M36" s="1952"/>
      <c r="N36" s="1952"/>
      <c r="O36" s="1952"/>
      <c r="P36" s="1952"/>
      <c r="Q36" s="1952"/>
      <c r="R36" s="1952"/>
      <c r="S36" s="1952"/>
      <c r="T36" s="1952"/>
      <c r="U36" s="1952"/>
      <c r="V36" s="1952"/>
      <c r="W36" s="1952"/>
      <c r="X36" s="1952"/>
      <c r="Y36" s="1952"/>
      <c r="Z36" s="1952"/>
      <c r="AA36" s="1952"/>
      <c r="AB36" s="1952"/>
      <c r="AC36" s="1952"/>
      <c r="AD36" s="1952"/>
      <c r="AE36" s="1953"/>
    </row>
    <row r="37" spans="1:31" ht="16.5" customHeight="1">
      <c r="A37" s="1936"/>
      <c r="B37" s="1937"/>
      <c r="C37" s="1937"/>
      <c r="D37" s="1937"/>
      <c r="E37" s="1937"/>
      <c r="F37" s="1937"/>
      <c r="G37" s="1938"/>
      <c r="H37" s="1942" t="s">
        <v>2339</v>
      </c>
      <c r="I37" s="1934"/>
      <c r="J37" s="1934"/>
      <c r="K37" s="1934"/>
      <c r="L37" s="1935"/>
      <c r="M37" s="1954"/>
      <c r="N37" s="1954"/>
      <c r="O37" s="1954"/>
      <c r="P37" s="1954"/>
      <c r="Q37" s="1954"/>
      <c r="R37" s="1954"/>
      <c r="S37" s="1954"/>
      <c r="T37" s="1954"/>
      <c r="U37" s="1954"/>
      <c r="V37" s="1954"/>
      <c r="W37" s="1954"/>
      <c r="X37" s="1954"/>
      <c r="Y37" s="1954"/>
      <c r="Z37" s="1954"/>
      <c r="AA37" s="1954"/>
      <c r="AB37" s="1954"/>
      <c r="AC37" s="1954"/>
      <c r="AD37" s="1954"/>
      <c r="AE37" s="1955"/>
    </row>
    <row r="38" spans="1:31" ht="16.5" customHeight="1">
      <c r="A38" s="1936"/>
      <c r="B38" s="1937"/>
      <c r="C38" s="1937"/>
      <c r="D38" s="1937"/>
      <c r="E38" s="1937"/>
      <c r="F38" s="1937"/>
      <c r="G38" s="1938"/>
      <c r="H38" s="1943"/>
      <c r="I38" s="1944"/>
      <c r="J38" s="1944"/>
      <c r="K38" s="1944"/>
      <c r="L38" s="1945"/>
      <c r="M38" s="1956"/>
      <c r="N38" s="1956"/>
      <c r="O38" s="1956"/>
      <c r="P38" s="1956"/>
      <c r="Q38" s="1956"/>
      <c r="R38" s="1956"/>
      <c r="S38" s="1956"/>
      <c r="T38" s="1956"/>
      <c r="U38" s="1956"/>
      <c r="V38" s="1956"/>
      <c r="W38" s="1956"/>
      <c r="X38" s="1956"/>
      <c r="Y38" s="1956"/>
      <c r="Z38" s="1956"/>
      <c r="AA38" s="1956"/>
      <c r="AB38" s="1956"/>
      <c r="AC38" s="1956"/>
      <c r="AD38" s="1956"/>
      <c r="AE38" s="1957"/>
    </row>
    <row r="39" spans="1:31" ht="16.5" customHeight="1">
      <c r="A39" s="1936"/>
      <c r="B39" s="1937"/>
      <c r="C39" s="1937"/>
      <c r="D39" s="1937"/>
      <c r="E39" s="1937"/>
      <c r="F39" s="1937"/>
      <c r="G39" s="1938"/>
      <c r="H39" s="1936" t="s">
        <v>2340</v>
      </c>
      <c r="I39" s="1937"/>
      <c r="J39" s="1937"/>
      <c r="K39" s="1937"/>
      <c r="L39" s="1938"/>
      <c r="M39" s="1952"/>
      <c r="N39" s="1952"/>
      <c r="O39" s="1952"/>
      <c r="P39" s="1952"/>
      <c r="Q39" s="1952"/>
      <c r="R39" s="1952"/>
      <c r="S39" s="1952"/>
      <c r="T39" s="1952"/>
      <c r="U39" s="1952"/>
      <c r="V39" s="1952"/>
      <c r="W39" s="1952"/>
      <c r="X39" s="1952"/>
      <c r="Y39" s="1952"/>
      <c r="Z39" s="1952"/>
      <c r="AA39" s="1952"/>
      <c r="AB39" s="1952"/>
      <c r="AC39" s="1952"/>
      <c r="AD39" s="1952"/>
      <c r="AE39" s="1953"/>
    </row>
    <row r="40" spans="1:31" ht="16.5" customHeight="1">
      <c r="A40" s="1943"/>
      <c r="B40" s="1944"/>
      <c r="C40" s="1944"/>
      <c r="D40" s="1944"/>
      <c r="E40" s="1944"/>
      <c r="F40" s="1944"/>
      <c r="G40" s="1945"/>
      <c r="H40" s="1943"/>
      <c r="I40" s="1944"/>
      <c r="J40" s="1944"/>
      <c r="K40" s="1944"/>
      <c r="L40" s="1945"/>
      <c r="M40" s="1956"/>
      <c r="N40" s="1956"/>
      <c r="O40" s="1956"/>
      <c r="P40" s="1956"/>
      <c r="Q40" s="1956"/>
      <c r="R40" s="1956"/>
      <c r="S40" s="1956"/>
      <c r="T40" s="1956"/>
      <c r="U40" s="1956"/>
      <c r="V40" s="1956"/>
      <c r="W40" s="1956"/>
      <c r="X40" s="1956"/>
      <c r="Y40" s="1956"/>
      <c r="Z40" s="1956"/>
      <c r="AA40" s="1956"/>
      <c r="AB40" s="1956"/>
      <c r="AC40" s="1956"/>
      <c r="AD40" s="1956"/>
      <c r="AE40" s="1957"/>
    </row>
    <row r="41" spans="1:31" ht="16.5" customHeight="1">
      <c r="A41" s="1453"/>
      <c r="B41" s="1453"/>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row>
    <row r="42" spans="1:31" ht="16.5" customHeight="1">
      <c r="A42" s="1471"/>
      <c r="B42" s="1471"/>
      <c r="C42" s="1471"/>
      <c r="D42" s="1471"/>
      <c r="E42" s="1471"/>
      <c r="F42" s="1471"/>
      <c r="G42" s="1471"/>
      <c r="H42" s="1471"/>
      <c r="I42" s="1471"/>
      <c r="J42" s="1471"/>
      <c r="K42" s="1471"/>
      <c r="L42" s="1937" t="s">
        <v>2341</v>
      </c>
      <c r="M42" s="1937"/>
      <c r="N42" s="1958"/>
      <c r="O42" s="1958"/>
      <c r="P42" s="1471" t="s">
        <v>0</v>
      </c>
      <c r="Q42" s="1958"/>
      <c r="R42" s="1958"/>
      <c r="S42" s="1471" t="s">
        <v>37</v>
      </c>
      <c r="T42" s="1958"/>
      <c r="U42" s="1958"/>
      <c r="V42" s="1471" t="s">
        <v>2342</v>
      </c>
      <c r="W42" s="1471"/>
      <c r="X42" s="1471"/>
      <c r="Y42" s="1471"/>
      <c r="Z42" s="1471"/>
      <c r="AA42" s="1471"/>
      <c r="AB42" s="1471"/>
      <c r="AC42" s="1471"/>
      <c r="AD42" s="1471"/>
      <c r="AE42" s="1471"/>
    </row>
    <row r="43" spans="1:31" ht="16.5" customHeight="1">
      <c r="A43" s="1453"/>
      <c r="B43" s="1453"/>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row>
    <row r="44" spans="1:31" ht="16.5" customHeight="1">
      <c r="A44" s="1453"/>
      <c r="B44" s="1453"/>
      <c r="C44" s="1453"/>
      <c r="D44" s="1453"/>
      <c r="E44" s="1453"/>
      <c r="F44" s="1453"/>
      <c r="G44" s="1453"/>
      <c r="H44" s="1453"/>
      <c r="I44" s="1453"/>
      <c r="J44" s="1453"/>
      <c r="K44" s="1453"/>
      <c r="L44" s="1453"/>
      <c r="M44" s="1937" t="s">
        <v>2343</v>
      </c>
      <c r="N44" s="1937"/>
      <c r="O44" s="1937"/>
      <c r="P44" s="1959"/>
      <c r="Q44" s="1959"/>
      <c r="R44" s="1959"/>
      <c r="S44" s="1959"/>
      <c r="T44" s="1959"/>
      <c r="U44" s="1959"/>
      <c r="V44" s="1959"/>
      <c r="W44" s="1959"/>
      <c r="X44" s="1959"/>
      <c r="Y44" s="1959"/>
      <c r="Z44" s="1959"/>
      <c r="AA44" s="1959"/>
      <c r="AB44" s="1959"/>
      <c r="AC44" s="1959"/>
      <c r="AD44" s="1959"/>
      <c r="AE44" s="1959"/>
    </row>
    <row r="45" spans="1:31" ht="16.5" customHeight="1">
      <c r="A45" s="1453"/>
      <c r="B45" s="1453"/>
      <c r="C45" s="1453"/>
      <c r="D45" s="1453"/>
      <c r="E45" s="1453"/>
      <c r="F45" s="1453"/>
      <c r="G45" s="1453"/>
      <c r="H45" s="1453"/>
      <c r="I45" s="1453"/>
      <c r="J45" s="1453"/>
      <c r="K45" s="1453"/>
      <c r="L45" s="1453"/>
      <c r="M45" s="1453"/>
      <c r="N45" s="1453"/>
      <c r="O45" s="1453"/>
      <c r="P45" s="1959"/>
      <c r="Q45" s="1959"/>
      <c r="R45" s="1959"/>
      <c r="S45" s="1959"/>
      <c r="T45" s="1959"/>
      <c r="U45" s="1959"/>
      <c r="V45" s="1959"/>
      <c r="W45" s="1959"/>
      <c r="X45" s="1959"/>
      <c r="Y45" s="1959"/>
      <c r="Z45" s="1959"/>
      <c r="AA45" s="1959"/>
      <c r="AB45" s="1959"/>
      <c r="AC45" s="1959"/>
      <c r="AD45" s="1959"/>
      <c r="AE45" s="1959"/>
    </row>
    <row r="46" spans="1:31" ht="16.5" customHeight="1">
      <c r="A46" s="1453"/>
      <c r="B46" s="1453"/>
      <c r="C46" s="1453"/>
      <c r="D46" s="1453"/>
      <c r="E46" s="1453"/>
      <c r="F46" s="1453"/>
      <c r="G46" s="1453"/>
      <c r="H46" s="1453"/>
      <c r="I46" s="1453"/>
      <c r="J46" s="1453"/>
      <c r="K46" s="1453"/>
      <c r="L46" s="1453"/>
      <c r="M46" s="1453"/>
      <c r="N46" s="1453"/>
      <c r="O46" s="1453"/>
      <c r="P46" s="1453"/>
      <c r="Q46" s="1453"/>
      <c r="R46" s="1453"/>
      <c r="S46" s="1453"/>
      <c r="T46" s="1453"/>
      <c r="U46" s="1453"/>
      <c r="V46" s="1453"/>
      <c r="W46" s="1453"/>
      <c r="X46" s="1453"/>
      <c r="Y46" s="1453"/>
      <c r="Z46" s="1453"/>
      <c r="AA46" s="1453"/>
      <c r="AB46" s="1453"/>
      <c r="AC46" s="1453"/>
      <c r="AD46" s="1453"/>
      <c r="AE46" s="1453"/>
    </row>
    <row r="47" spans="1:31" ht="16.5" customHeight="1">
      <c r="A47" s="1453"/>
      <c r="B47" s="1453"/>
      <c r="C47" s="1453"/>
      <c r="D47" s="1453"/>
      <c r="E47" s="1453"/>
      <c r="F47" s="1453"/>
      <c r="G47" s="1453"/>
      <c r="H47" s="1453"/>
      <c r="I47" s="1453"/>
      <c r="J47" s="1453"/>
      <c r="K47" s="1453"/>
      <c r="L47" s="1453"/>
      <c r="M47" s="1937" t="s">
        <v>2344</v>
      </c>
      <c r="N47" s="1937"/>
      <c r="O47" s="1937"/>
      <c r="P47" s="1959"/>
      <c r="Q47" s="1959"/>
      <c r="R47" s="1959"/>
      <c r="S47" s="1959"/>
      <c r="T47" s="1959"/>
      <c r="U47" s="1959"/>
      <c r="V47" s="1959"/>
      <c r="W47" s="1959"/>
      <c r="X47" s="1959"/>
      <c r="Y47" s="1959"/>
      <c r="Z47" s="1959"/>
      <c r="AA47" s="1959"/>
      <c r="AB47" s="1959"/>
      <c r="AC47" s="1959"/>
      <c r="AD47" s="1937"/>
      <c r="AE47" s="1937"/>
    </row>
    <row r="48" spans="1:31" ht="16.5" customHeight="1">
      <c r="A48" s="1453"/>
      <c r="B48" s="1453"/>
      <c r="C48" s="1453"/>
      <c r="D48" s="1453"/>
      <c r="E48" s="1453"/>
      <c r="F48" s="1453"/>
      <c r="G48" s="1453"/>
      <c r="H48" s="1453"/>
      <c r="I48" s="1453"/>
      <c r="J48" s="1453"/>
      <c r="K48" s="1453"/>
      <c r="L48" s="1453"/>
      <c r="M48" s="1453"/>
      <c r="N48" s="1453"/>
      <c r="O48" s="1453"/>
      <c r="P48" s="1959"/>
      <c r="Q48" s="1959"/>
      <c r="R48" s="1959"/>
      <c r="S48" s="1959"/>
      <c r="T48" s="1959"/>
      <c r="U48" s="1959"/>
      <c r="V48" s="1959"/>
      <c r="W48" s="1959"/>
      <c r="X48" s="1959"/>
      <c r="Y48" s="1959"/>
      <c r="Z48" s="1959"/>
      <c r="AA48" s="1959"/>
      <c r="AB48" s="1959"/>
      <c r="AC48" s="1959"/>
      <c r="AD48" s="1937"/>
      <c r="AE48" s="1937"/>
    </row>
    <row r="49" spans="1:31" ht="16.5" customHeight="1">
      <c r="A49" s="1453"/>
      <c r="B49" s="1453"/>
      <c r="C49" s="1453"/>
      <c r="D49" s="1453"/>
      <c r="E49" s="1453"/>
      <c r="F49" s="1453"/>
      <c r="G49" s="1453"/>
      <c r="H49" s="1453"/>
      <c r="I49" s="1453"/>
      <c r="J49" s="1453"/>
      <c r="K49" s="1453"/>
      <c r="L49" s="1453"/>
      <c r="M49" s="1453"/>
      <c r="N49" s="1453"/>
      <c r="O49" s="1453"/>
      <c r="P49" s="1453"/>
      <c r="Q49" s="1453"/>
      <c r="R49" s="1453"/>
      <c r="S49" s="1453"/>
      <c r="T49" s="1453"/>
      <c r="U49" s="1453"/>
      <c r="V49" s="1453"/>
      <c r="W49" s="1453"/>
      <c r="X49" s="1453"/>
      <c r="Y49" s="1453"/>
      <c r="Z49" s="1453"/>
      <c r="AA49" s="1453"/>
      <c r="AB49" s="1453"/>
      <c r="AC49" s="1453"/>
      <c r="AD49" s="1453"/>
      <c r="AE49" s="1453"/>
    </row>
    <row r="52" spans="1:31" ht="16.5" customHeight="1">
      <c r="A52" s="1473"/>
      <c r="B52" s="1473"/>
      <c r="E52" s="1473"/>
      <c r="F52" s="1473"/>
      <c r="G52" s="1473"/>
      <c r="J52" s="1473"/>
      <c r="K52" s="1473"/>
      <c r="M52" s="1473"/>
      <c r="N52" s="1473"/>
      <c r="P52" s="1473"/>
      <c r="Q52" s="1473"/>
    </row>
    <row r="53" spans="1:31" ht="16.5" customHeight="1">
      <c r="A53" s="1473"/>
      <c r="B53" s="1473"/>
      <c r="E53" s="1473"/>
      <c r="F53" s="1473"/>
      <c r="G53" s="1473"/>
      <c r="J53" s="1473"/>
      <c r="K53" s="1473"/>
      <c r="M53" s="1473"/>
      <c r="N53" s="1473"/>
      <c r="P53" s="1473"/>
      <c r="Q53" s="1473"/>
    </row>
    <row r="54" spans="1:31" ht="16.5" customHeight="1">
      <c r="H54" s="1474"/>
      <c r="I54" s="1474"/>
      <c r="Q54" s="1474"/>
      <c r="R54" s="1474"/>
      <c r="S54" s="1474"/>
    </row>
    <row r="55" spans="1:31" ht="16.5" customHeight="1">
      <c r="H55" s="1474"/>
      <c r="I55" s="1474"/>
      <c r="Q55" s="1474"/>
      <c r="R55" s="1474"/>
      <c r="S55" s="1474"/>
    </row>
    <row r="61" spans="1:31" ht="16.5" customHeight="1">
      <c r="A61" s="1958"/>
      <c r="B61" s="1958"/>
      <c r="C61" s="1958"/>
      <c r="D61" s="1958"/>
      <c r="E61" s="1958"/>
      <c r="F61" s="1958"/>
      <c r="G61" s="1958"/>
      <c r="H61" s="1958"/>
      <c r="I61" s="1958"/>
      <c r="J61" s="1958"/>
      <c r="K61" s="1958"/>
      <c r="L61" s="1958"/>
      <c r="M61" s="1958"/>
      <c r="N61" s="1958"/>
      <c r="O61" s="1958"/>
      <c r="P61" s="1958"/>
      <c r="Q61" s="1958"/>
      <c r="R61" s="1958"/>
      <c r="S61" s="1958"/>
      <c r="T61" s="1958"/>
      <c r="U61" s="1958"/>
      <c r="V61" s="1958"/>
      <c r="W61" s="1958"/>
      <c r="X61" s="1958"/>
      <c r="Y61" s="1958"/>
      <c r="Z61" s="1958"/>
      <c r="AA61" s="1958"/>
      <c r="AB61" s="1958"/>
      <c r="AC61" s="1958"/>
    </row>
    <row r="62" spans="1:31" ht="16.5" customHeight="1">
      <c r="B62" s="1472"/>
      <c r="C62" s="1472"/>
      <c r="D62" s="1472"/>
      <c r="E62" s="1472"/>
      <c r="F62" s="1472"/>
      <c r="G62" s="1472"/>
      <c r="H62" s="1472"/>
      <c r="I62" s="1472"/>
      <c r="J62" s="1472"/>
      <c r="K62" s="1472"/>
      <c r="L62" s="1472"/>
      <c r="M62" s="1472"/>
      <c r="N62" s="1472"/>
      <c r="O62" s="1472"/>
      <c r="P62" s="1472"/>
      <c r="Q62" s="1472"/>
      <c r="R62" s="1472"/>
      <c r="S62" s="1472"/>
      <c r="T62" s="1472"/>
      <c r="U62" s="1472"/>
      <c r="V62" s="1472"/>
      <c r="W62" s="1472"/>
      <c r="X62" s="1472"/>
      <c r="Y62" s="1472"/>
      <c r="Z62" s="1472"/>
      <c r="AA62" s="1472"/>
      <c r="AB62" s="1472"/>
      <c r="AC62" s="1472"/>
      <c r="AD62" s="1472"/>
    </row>
    <row r="63" spans="1:31" ht="16.5" customHeight="1">
      <c r="B63" s="1472"/>
      <c r="C63" s="1472"/>
      <c r="D63" s="1472"/>
      <c r="E63" s="1472"/>
      <c r="F63" s="1472"/>
      <c r="G63" s="1472"/>
      <c r="H63" s="1472"/>
      <c r="I63" s="1472"/>
      <c r="J63" s="1472"/>
      <c r="K63" s="1472"/>
      <c r="L63" s="1472"/>
      <c r="M63" s="1472"/>
      <c r="N63" s="1472"/>
      <c r="O63" s="1472"/>
      <c r="P63" s="1472"/>
      <c r="Q63" s="1472"/>
      <c r="R63" s="1472"/>
      <c r="S63" s="1472"/>
      <c r="T63" s="1472"/>
      <c r="U63" s="1472"/>
      <c r="V63" s="1472"/>
      <c r="W63" s="1472"/>
      <c r="X63" s="1472"/>
      <c r="Y63" s="1472"/>
      <c r="Z63" s="1472"/>
      <c r="AA63" s="1472"/>
      <c r="AB63" s="1472"/>
      <c r="AC63" s="1472"/>
      <c r="AD63" s="1472"/>
    </row>
    <row r="64" spans="1:31" ht="16.5" customHeight="1">
      <c r="B64" s="1472"/>
      <c r="C64" s="1472"/>
      <c r="D64" s="1472"/>
      <c r="E64" s="1472"/>
      <c r="F64" s="1472"/>
      <c r="G64" s="1472"/>
      <c r="H64" s="1472"/>
      <c r="I64" s="1472"/>
      <c r="J64" s="1472"/>
      <c r="K64" s="1472"/>
      <c r="L64" s="1472"/>
      <c r="M64" s="1472"/>
      <c r="N64" s="1472"/>
      <c r="O64" s="1472"/>
      <c r="P64" s="1472"/>
      <c r="Q64" s="1472"/>
      <c r="R64" s="1472"/>
      <c r="S64" s="1472"/>
      <c r="T64" s="1472"/>
      <c r="U64" s="1472"/>
      <c r="V64" s="1472"/>
      <c r="W64" s="1472"/>
      <c r="X64" s="1472"/>
      <c r="Y64" s="1472"/>
      <c r="Z64" s="1472"/>
      <c r="AA64" s="1472"/>
      <c r="AB64" s="1472"/>
      <c r="AC64" s="1472"/>
      <c r="AD64" s="1472"/>
    </row>
    <row r="65" spans="2:30" ht="16.5" customHeight="1">
      <c r="B65" s="1472"/>
      <c r="C65" s="1472"/>
      <c r="D65" s="1472"/>
      <c r="E65" s="1472"/>
      <c r="F65" s="1472"/>
      <c r="G65" s="1472"/>
      <c r="H65" s="1472"/>
      <c r="I65" s="1472"/>
      <c r="J65" s="1472"/>
      <c r="K65" s="1472"/>
      <c r="L65" s="1472"/>
      <c r="M65" s="1472"/>
      <c r="N65" s="1472"/>
      <c r="O65" s="1472"/>
      <c r="P65" s="1472"/>
      <c r="Q65" s="1472"/>
      <c r="R65" s="1472"/>
      <c r="S65" s="1472"/>
      <c r="T65" s="1472"/>
      <c r="U65" s="1472"/>
      <c r="V65" s="1472"/>
      <c r="W65" s="1472"/>
      <c r="X65" s="1472"/>
      <c r="Y65" s="1472"/>
      <c r="Z65" s="1472"/>
      <c r="AA65" s="1472"/>
      <c r="AB65" s="1472"/>
      <c r="AC65" s="1472"/>
      <c r="AD65" s="1472"/>
    </row>
    <row r="66" spans="2:30" ht="16.5" customHeight="1">
      <c r="B66" s="1472"/>
      <c r="C66" s="1472"/>
      <c r="D66" s="1472"/>
      <c r="E66" s="1472"/>
      <c r="F66" s="1472"/>
      <c r="G66" s="1472"/>
      <c r="H66" s="1472"/>
      <c r="I66" s="1472"/>
      <c r="J66" s="1472"/>
      <c r="K66" s="1472"/>
      <c r="L66" s="1472"/>
      <c r="M66" s="1472"/>
      <c r="N66" s="1472"/>
      <c r="O66" s="1472"/>
      <c r="P66" s="1472"/>
      <c r="Q66" s="1472"/>
      <c r="R66" s="1472"/>
      <c r="S66" s="1472"/>
      <c r="T66" s="1472"/>
      <c r="U66" s="1472"/>
      <c r="V66" s="1472"/>
      <c r="W66" s="1472"/>
      <c r="X66" s="1472"/>
      <c r="Y66" s="1472"/>
      <c r="Z66" s="1472"/>
      <c r="AA66" s="1472"/>
      <c r="AB66" s="1472"/>
      <c r="AC66" s="1472"/>
      <c r="AD66" s="1472"/>
    </row>
    <row r="67" spans="2:30" ht="16.5" customHeight="1">
      <c r="B67" s="1472"/>
      <c r="C67" s="1472"/>
      <c r="D67" s="1472"/>
      <c r="E67" s="1472"/>
      <c r="F67" s="1472"/>
      <c r="G67" s="1472"/>
      <c r="H67" s="1472"/>
      <c r="I67" s="1472"/>
      <c r="J67" s="1472"/>
      <c r="K67" s="1472"/>
      <c r="L67" s="1472"/>
      <c r="M67" s="1472"/>
      <c r="N67" s="1472"/>
      <c r="O67" s="1472"/>
      <c r="P67" s="1472"/>
      <c r="Q67" s="1472"/>
      <c r="R67" s="1472"/>
      <c r="S67" s="1472"/>
      <c r="T67" s="1472"/>
      <c r="U67" s="1472"/>
      <c r="V67" s="1472"/>
      <c r="W67" s="1472"/>
      <c r="X67" s="1472"/>
      <c r="Y67" s="1472"/>
      <c r="Z67" s="1472"/>
      <c r="AA67" s="1472"/>
      <c r="AB67" s="1472"/>
      <c r="AC67" s="1472"/>
      <c r="AD67" s="1472"/>
    </row>
    <row r="70" spans="2:30" ht="16.5" customHeight="1">
      <c r="H70" s="1960"/>
      <c r="I70" s="1960"/>
      <c r="J70" s="1960"/>
      <c r="K70" s="1960"/>
      <c r="L70" s="1960"/>
      <c r="M70" s="1960"/>
      <c r="N70" s="1961"/>
      <c r="O70" s="1961"/>
      <c r="P70" s="1961"/>
      <c r="Q70" s="1961"/>
      <c r="R70" s="1961"/>
      <c r="S70" s="1961"/>
      <c r="T70" s="1961"/>
      <c r="U70" s="1961"/>
      <c r="V70" s="1961"/>
      <c r="W70" s="1961"/>
      <c r="X70" s="1961"/>
      <c r="Y70" s="1961"/>
      <c r="Z70" s="1961"/>
      <c r="AA70" s="1475"/>
      <c r="AB70" s="1475"/>
    </row>
    <row r="71" spans="2:30" ht="16.5" customHeight="1">
      <c r="H71" s="1960"/>
      <c r="I71" s="1960"/>
      <c r="J71" s="1960"/>
      <c r="K71" s="1960"/>
      <c r="L71" s="1960"/>
      <c r="M71" s="1960"/>
      <c r="N71" s="1961"/>
      <c r="O71" s="1961"/>
      <c r="P71" s="1961"/>
      <c r="Q71" s="1961"/>
      <c r="R71" s="1961"/>
      <c r="S71" s="1961"/>
      <c r="T71" s="1961"/>
      <c r="U71" s="1961"/>
      <c r="V71" s="1961"/>
      <c r="W71" s="1961"/>
      <c r="X71" s="1961"/>
      <c r="Y71" s="1961"/>
      <c r="Z71" s="1961"/>
      <c r="AA71" s="1475"/>
      <c r="AB71" s="1475"/>
    </row>
    <row r="72" spans="2:30" ht="16.5" customHeight="1">
      <c r="H72" s="1960"/>
      <c r="I72" s="1960"/>
      <c r="J72" s="1960"/>
      <c r="K72" s="1960"/>
      <c r="L72" s="1960"/>
      <c r="M72" s="1960"/>
      <c r="N72" s="1961"/>
      <c r="O72" s="1961"/>
      <c r="P72" s="1961"/>
      <c r="Q72" s="1961"/>
      <c r="R72" s="1961"/>
      <c r="S72" s="1961"/>
      <c r="T72" s="1961"/>
      <c r="U72" s="1961"/>
      <c r="V72" s="1961"/>
      <c r="W72" s="1961"/>
      <c r="X72" s="1961"/>
      <c r="Y72" s="1961"/>
      <c r="Z72" s="1961"/>
      <c r="AA72" s="1475"/>
      <c r="AB72" s="1475"/>
    </row>
    <row r="74" spans="2:30" ht="16.5" customHeight="1">
      <c r="H74" s="1960"/>
      <c r="I74" s="1960"/>
      <c r="J74" s="1960"/>
      <c r="K74" s="1960"/>
      <c r="L74" s="1960"/>
      <c r="M74" s="1960"/>
      <c r="N74" s="1961"/>
      <c r="O74" s="1961"/>
      <c r="P74" s="1961"/>
      <c r="Q74" s="1961"/>
      <c r="R74" s="1961"/>
      <c r="S74" s="1961"/>
      <c r="T74" s="1961"/>
      <c r="U74" s="1961"/>
      <c r="V74" s="1961"/>
      <c r="W74" s="1961"/>
      <c r="X74" s="1961"/>
      <c r="Y74" s="1961"/>
      <c r="Z74" s="1961"/>
      <c r="AA74" s="1475"/>
      <c r="AB74" s="1475"/>
    </row>
    <row r="75" spans="2:30" ht="16.5" customHeight="1">
      <c r="H75" s="1960"/>
      <c r="I75" s="1960"/>
      <c r="J75" s="1960"/>
      <c r="K75" s="1960"/>
      <c r="L75" s="1960"/>
      <c r="M75" s="1960"/>
      <c r="N75" s="1961"/>
      <c r="O75" s="1961"/>
      <c r="P75" s="1961"/>
      <c r="Q75" s="1961"/>
      <c r="R75" s="1961"/>
      <c r="S75" s="1961"/>
      <c r="T75" s="1961"/>
      <c r="U75" s="1961"/>
      <c r="V75" s="1961"/>
      <c r="W75" s="1961"/>
      <c r="X75" s="1961"/>
      <c r="Y75" s="1961"/>
      <c r="Z75" s="1961"/>
      <c r="AA75" s="1475"/>
      <c r="AB75" s="1475"/>
    </row>
    <row r="76" spans="2:30" ht="16.5" customHeight="1">
      <c r="H76" s="1960"/>
      <c r="I76" s="1960"/>
      <c r="J76" s="1960"/>
      <c r="K76" s="1960"/>
      <c r="L76" s="1960"/>
      <c r="M76" s="1960"/>
      <c r="N76" s="1961"/>
      <c r="O76" s="1961"/>
      <c r="P76" s="1961"/>
      <c r="Q76" s="1961"/>
      <c r="R76" s="1961"/>
      <c r="S76" s="1961"/>
      <c r="T76" s="1961"/>
      <c r="U76" s="1961"/>
      <c r="V76" s="1961"/>
      <c r="W76" s="1961"/>
      <c r="X76" s="1961"/>
      <c r="Y76" s="1961"/>
      <c r="Z76" s="1961"/>
      <c r="AA76" s="1475"/>
      <c r="AB76" s="1475"/>
    </row>
    <row r="78" spans="2:30" ht="16.5" customHeight="1">
      <c r="H78" s="1960"/>
      <c r="I78" s="1960"/>
      <c r="J78" s="1960"/>
      <c r="K78" s="1960"/>
      <c r="L78" s="1960"/>
      <c r="M78" s="1960"/>
      <c r="N78" s="1961"/>
      <c r="O78" s="1961"/>
      <c r="P78" s="1961"/>
      <c r="Q78" s="1961"/>
      <c r="R78" s="1961"/>
      <c r="S78" s="1961"/>
      <c r="T78" s="1961"/>
      <c r="U78" s="1961"/>
      <c r="V78" s="1961"/>
      <c r="W78" s="1961"/>
      <c r="X78" s="1961"/>
      <c r="Y78" s="1961"/>
      <c r="Z78" s="1961"/>
      <c r="AA78" s="1475"/>
      <c r="AB78" s="1475"/>
    </row>
    <row r="79" spans="2:30" ht="16.5" customHeight="1">
      <c r="H79" s="1960"/>
      <c r="I79" s="1960"/>
      <c r="J79" s="1960"/>
      <c r="K79" s="1960"/>
      <c r="L79" s="1960"/>
      <c r="M79" s="1960"/>
      <c r="N79" s="1961"/>
      <c r="O79" s="1961"/>
      <c r="P79" s="1961"/>
      <c r="Q79" s="1961"/>
      <c r="R79" s="1961"/>
      <c r="S79" s="1961"/>
      <c r="T79" s="1961"/>
      <c r="U79" s="1961"/>
      <c r="V79" s="1961"/>
      <c r="W79" s="1961"/>
      <c r="X79" s="1961"/>
      <c r="Y79" s="1961"/>
      <c r="Z79" s="1961"/>
      <c r="AA79" s="1475"/>
      <c r="AB79" s="1475"/>
    </row>
    <row r="80" spans="2:30" ht="16.5" customHeight="1">
      <c r="H80" s="1960"/>
      <c r="I80" s="1960"/>
      <c r="J80" s="1960"/>
      <c r="K80" s="1960"/>
      <c r="L80" s="1960"/>
      <c r="M80" s="1960"/>
      <c r="N80" s="1961"/>
      <c r="O80" s="1961"/>
      <c r="P80" s="1961"/>
      <c r="Q80" s="1961"/>
      <c r="R80" s="1961"/>
      <c r="S80" s="1961"/>
      <c r="T80" s="1961"/>
      <c r="U80" s="1961"/>
      <c r="V80" s="1961"/>
      <c r="W80" s="1961"/>
      <c r="X80" s="1961"/>
      <c r="Y80" s="1961"/>
      <c r="Z80" s="1961"/>
      <c r="AA80" s="1475"/>
      <c r="AB80" s="1475"/>
    </row>
    <row r="82" spans="8:28" ht="16.5" customHeight="1">
      <c r="H82" s="1960"/>
      <c r="I82" s="1960"/>
      <c r="J82" s="1960"/>
      <c r="K82" s="1960"/>
      <c r="L82" s="1960"/>
      <c r="M82" s="1960"/>
      <c r="N82" s="1961"/>
      <c r="O82" s="1961"/>
      <c r="P82" s="1961"/>
      <c r="Q82" s="1961"/>
      <c r="R82" s="1961"/>
      <c r="S82" s="1961"/>
      <c r="T82" s="1961"/>
      <c r="U82" s="1961"/>
      <c r="V82" s="1961"/>
      <c r="W82" s="1961"/>
      <c r="X82" s="1961"/>
      <c r="Y82" s="1961"/>
      <c r="Z82" s="1961"/>
      <c r="AA82" s="1475"/>
      <c r="AB82" s="1475"/>
    </row>
    <row r="83" spans="8:28" ht="16.5" customHeight="1">
      <c r="H83" s="1960"/>
      <c r="I83" s="1960"/>
      <c r="J83" s="1960"/>
      <c r="K83" s="1960"/>
      <c r="L83" s="1960"/>
      <c r="M83" s="1960"/>
      <c r="N83" s="1961"/>
      <c r="O83" s="1961"/>
      <c r="P83" s="1961"/>
      <c r="Q83" s="1961"/>
      <c r="R83" s="1961"/>
      <c r="S83" s="1961"/>
      <c r="T83" s="1961"/>
      <c r="U83" s="1961"/>
      <c r="V83" s="1961"/>
      <c r="W83" s="1961"/>
      <c r="X83" s="1961"/>
      <c r="Y83" s="1961"/>
      <c r="Z83" s="1961"/>
      <c r="AA83" s="1475"/>
      <c r="AB83" s="1475"/>
    </row>
    <row r="84" spans="8:28" ht="16.5" customHeight="1">
      <c r="H84" s="1960"/>
      <c r="I84" s="1960"/>
      <c r="J84" s="1960"/>
      <c r="K84" s="1960"/>
      <c r="L84" s="1960"/>
      <c r="M84" s="1960"/>
      <c r="N84" s="1961"/>
      <c r="O84" s="1961"/>
      <c r="P84" s="1961"/>
      <c r="Q84" s="1961"/>
      <c r="R84" s="1961"/>
      <c r="S84" s="1961"/>
      <c r="T84" s="1961"/>
      <c r="U84" s="1961"/>
      <c r="V84" s="1961"/>
      <c r="W84" s="1961"/>
      <c r="X84" s="1961"/>
      <c r="Y84" s="1961"/>
      <c r="Z84" s="1961"/>
      <c r="AA84" s="1475"/>
      <c r="AB84" s="1475"/>
    </row>
    <row r="86" spans="8:28" ht="16.5" customHeight="1">
      <c r="H86" s="1960"/>
      <c r="I86" s="1960"/>
      <c r="J86" s="1960"/>
      <c r="K86" s="1960"/>
      <c r="L86" s="1960"/>
      <c r="M86" s="1960"/>
      <c r="N86" s="1961"/>
      <c r="O86" s="1961"/>
      <c r="P86" s="1961"/>
      <c r="Q86" s="1961"/>
      <c r="R86" s="1961"/>
      <c r="S86" s="1961"/>
      <c r="T86" s="1961"/>
      <c r="U86" s="1961"/>
      <c r="V86" s="1961"/>
      <c r="W86" s="1961"/>
      <c r="X86" s="1961"/>
      <c r="Y86" s="1961"/>
      <c r="Z86" s="1961"/>
      <c r="AA86" s="1475"/>
      <c r="AB86" s="1475"/>
    </row>
    <row r="87" spans="8:28" ht="16.5" customHeight="1">
      <c r="H87" s="1960"/>
      <c r="I87" s="1960"/>
      <c r="J87" s="1960"/>
      <c r="K87" s="1960"/>
      <c r="L87" s="1960"/>
      <c r="M87" s="1960"/>
      <c r="N87" s="1961"/>
      <c r="O87" s="1961"/>
      <c r="P87" s="1961"/>
      <c r="Q87" s="1961"/>
      <c r="R87" s="1961"/>
      <c r="S87" s="1961"/>
      <c r="T87" s="1961"/>
      <c r="U87" s="1961"/>
      <c r="V87" s="1961"/>
      <c r="W87" s="1961"/>
      <c r="X87" s="1961"/>
      <c r="Y87" s="1961"/>
      <c r="Z87" s="1961"/>
      <c r="AA87" s="1475"/>
      <c r="AB87" s="1475"/>
    </row>
    <row r="88" spans="8:28" ht="16.5" customHeight="1">
      <c r="H88" s="1960"/>
      <c r="I88" s="1960"/>
      <c r="J88" s="1960"/>
      <c r="K88" s="1960"/>
      <c r="L88" s="1960"/>
      <c r="M88" s="1960"/>
      <c r="N88" s="1961"/>
      <c r="O88" s="1961"/>
      <c r="P88" s="1961"/>
      <c r="Q88" s="1961"/>
      <c r="R88" s="1961"/>
      <c r="S88" s="1961"/>
      <c r="T88" s="1961"/>
      <c r="U88" s="1961"/>
      <c r="V88" s="1961"/>
      <c r="W88" s="1961"/>
      <c r="X88" s="1961"/>
      <c r="Y88" s="1961"/>
      <c r="Z88" s="1961"/>
      <c r="AA88" s="1475"/>
      <c r="AB88" s="1475"/>
    </row>
    <row r="89" spans="8:28" s="1473" customFormat="1" ht="16.5" customHeight="1"/>
    <row r="90" spans="8:28" s="1473" customFormat="1" ht="16.5" customHeight="1"/>
    <row r="91" spans="8:28" s="1473" customFormat="1" ht="16.5" customHeight="1"/>
  </sheetData>
  <mergeCells count="57">
    <mergeCell ref="H82:M82"/>
    <mergeCell ref="N82:Z82"/>
    <mergeCell ref="H87:M87"/>
    <mergeCell ref="N87:Z87"/>
    <mergeCell ref="H88:M88"/>
    <mergeCell ref="N88:Z88"/>
    <mergeCell ref="H83:M83"/>
    <mergeCell ref="N83:Z83"/>
    <mergeCell ref="H84:M84"/>
    <mergeCell ref="N84:Z84"/>
    <mergeCell ref="H86:M86"/>
    <mergeCell ref="N86:Z86"/>
    <mergeCell ref="H78:M78"/>
    <mergeCell ref="N78:Z78"/>
    <mergeCell ref="H79:M79"/>
    <mergeCell ref="N79:Z79"/>
    <mergeCell ref="H80:M80"/>
    <mergeCell ref="N80:Z80"/>
    <mergeCell ref="H74:M74"/>
    <mergeCell ref="N74:Z74"/>
    <mergeCell ref="H75:M75"/>
    <mergeCell ref="N75:Z75"/>
    <mergeCell ref="H76:M76"/>
    <mergeCell ref="N76:Z76"/>
    <mergeCell ref="H70:M70"/>
    <mergeCell ref="N70:Z70"/>
    <mergeCell ref="H71:M71"/>
    <mergeCell ref="N71:Z71"/>
    <mergeCell ref="H72:M72"/>
    <mergeCell ref="N72:Z72"/>
    <mergeCell ref="T42:U42"/>
    <mergeCell ref="M47:O47"/>
    <mergeCell ref="P47:AC48"/>
    <mergeCell ref="AD47:AE48"/>
    <mergeCell ref="A61:AC61"/>
    <mergeCell ref="M44:O44"/>
    <mergeCell ref="P44:AE45"/>
    <mergeCell ref="L42:M42"/>
    <mergeCell ref="N42:O42"/>
    <mergeCell ref="Q42:R42"/>
    <mergeCell ref="A31:G32"/>
    <mergeCell ref="H31:AE32"/>
    <mergeCell ref="A33:G34"/>
    <mergeCell ref="H33:AE34"/>
    <mergeCell ref="A35:G40"/>
    <mergeCell ref="H35:L36"/>
    <mergeCell ref="M35:AE36"/>
    <mergeCell ref="H37:L38"/>
    <mergeCell ref="M37:AE38"/>
    <mergeCell ref="H39:L40"/>
    <mergeCell ref="M39:AE40"/>
    <mergeCell ref="A27:G30"/>
    <mergeCell ref="A5:AE6"/>
    <mergeCell ref="A8:AE11"/>
    <mergeCell ref="A13:AE16"/>
    <mergeCell ref="A20:AE20"/>
    <mergeCell ref="A23:G26"/>
  </mergeCells>
  <phoneticPr fontId="5"/>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3B1ECD57-7A75-45EC-873E-C7A5CD03BFB8}">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5" t="s">
        <v>263</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75"/>
      <c r="AO3" s="1875"/>
      <c r="AP3" s="1875"/>
      <c r="AQ3" s="1875"/>
      <c r="AR3" s="1875"/>
      <c r="AS3" s="1875"/>
      <c r="AT3" s="1875"/>
      <c r="AU3" s="1875"/>
      <c r="AV3" s="1875"/>
      <c r="AW3" s="1875"/>
      <c r="AX3" s="1875"/>
      <c r="AY3" s="1875"/>
      <c r="AZ3" s="1875"/>
      <c r="BA3" s="1875"/>
      <c r="BB3" s="1875"/>
      <c r="BC3" s="1875"/>
      <c r="BD3" s="1875"/>
      <c r="BE3" s="1875"/>
      <c r="BF3" s="1875"/>
    </row>
    <row r="4" spans="2:58" s="5" customFormat="1" ht="13.5" customHeight="1">
      <c r="B4" s="1876" t="s">
        <v>199</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c r="AR4" s="1876"/>
      <c r="AS4" s="1876"/>
      <c r="AT4" s="1876"/>
      <c r="AU4" s="1876"/>
      <c r="AV4" s="1876"/>
      <c r="AW4" s="1876"/>
      <c r="AX4" s="1876"/>
      <c r="AY4" s="1876"/>
      <c r="AZ4" s="1876"/>
      <c r="BA4" s="1876"/>
      <c r="BB4" s="1876"/>
      <c r="BC4" s="1876"/>
      <c r="BD4" s="1876"/>
      <c r="BE4" s="1876"/>
      <c r="BF4" s="1876"/>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7" t="s">
        <v>194</v>
      </c>
      <c r="C6" s="1877"/>
      <c r="D6" s="1877"/>
      <c r="E6" s="1877"/>
      <c r="F6" s="1877"/>
      <c r="G6" s="1877"/>
      <c r="H6" s="1877"/>
      <c r="I6" s="1877"/>
      <c r="J6" s="1877"/>
      <c r="K6" s="1877"/>
      <c r="L6" s="1877"/>
      <c r="M6" s="1877"/>
      <c r="N6" s="1877"/>
      <c r="O6" s="1877"/>
      <c r="P6" s="1877"/>
      <c r="Q6" s="1877"/>
      <c r="R6" s="1877"/>
      <c r="S6" s="1877"/>
      <c r="T6" s="1877"/>
      <c r="U6" s="1877"/>
      <c r="V6" s="1877"/>
      <c r="W6" s="1877"/>
      <c r="X6" s="1877"/>
      <c r="Y6" s="1877"/>
      <c r="Z6" s="1877"/>
      <c r="AA6" s="1877"/>
      <c r="AB6" s="1877"/>
      <c r="AC6" s="1877"/>
      <c r="AD6" s="1877"/>
      <c r="AE6" s="1877"/>
      <c r="AF6" s="1877"/>
      <c r="AG6" s="1877"/>
      <c r="AH6" s="1877"/>
      <c r="AI6" s="1877"/>
      <c r="AJ6" s="1877"/>
      <c r="AK6" s="1877"/>
      <c r="AL6" s="1877"/>
      <c r="AM6" s="1877"/>
      <c r="AN6" s="1877"/>
      <c r="AO6" s="1877"/>
      <c r="AP6" s="1877"/>
      <c r="AQ6" s="1877"/>
      <c r="AR6" s="1877"/>
      <c r="AS6" s="1877"/>
      <c r="AT6" s="1877"/>
      <c r="AU6" s="1877"/>
      <c r="AV6" s="1877"/>
      <c r="AW6" s="1877"/>
      <c r="AX6" s="1877"/>
      <c r="AY6" s="1877"/>
      <c r="AZ6" s="1877"/>
      <c r="BA6" s="1877"/>
      <c r="BB6" s="1877"/>
      <c r="BC6" s="1877"/>
      <c r="BD6" s="1877"/>
      <c r="BE6" s="1877"/>
      <c r="BF6" s="1877"/>
    </row>
    <row r="7" spans="2:58" s="5" customFormat="1" ht="13.5" customHeight="1">
      <c r="B7" s="1314"/>
      <c r="C7" s="1871" t="s">
        <v>253</v>
      </c>
      <c r="D7" s="1871"/>
      <c r="E7" s="1871"/>
      <c r="F7" s="1871"/>
      <c r="G7" s="1871"/>
      <c r="H7" s="1871"/>
      <c r="I7" s="1871"/>
      <c r="J7" s="1871"/>
      <c r="K7" s="1871"/>
      <c r="L7" s="1871"/>
      <c r="M7" s="1871"/>
      <c r="N7" s="1871"/>
      <c r="O7" s="1871"/>
      <c r="P7" s="1313"/>
      <c r="Q7" s="1313"/>
      <c r="R7" s="1873"/>
      <c r="S7" s="1873"/>
      <c r="T7" s="1873"/>
      <c r="U7" s="1873"/>
      <c r="V7" s="1873"/>
      <c r="W7" s="1873"/>
      <c r="X7" s="1873"/>
      <c r="Y7" s="1873"/>
      <c r="Z7" s="1873"/>
      <c r="AA7" s="1873"/>
      <c r="AB7" s="1873"/>
      <c r="AC7" s="1873"/>
      <c r="AD7" s="1873"/>
      <c r="AE7" s="1873"/>
      <c r="AF7" s="1873"/>
      <c r="AG7" s="1873"/>
      <c r="AH7" s="1873"/>
      <c r="AI7" s="1873"/>
      <c r="AJ7" s="1873"/>
      <c r="AK7" s="1873"/>
      <c r="AL7" s="1873"/>
      <c r="AM7" s="1873"/>
      <c r="AN7" s="1873"/>
      <c r="AO7" s="1873"/>
      <c r="AP7" s="1873"/>
      <c r="AQ7" s="1873"/>
      <c r="AR7" s="1873"/>
      <c r="AS7" s="1873"/>
      <c r="AT7" s="1873"/>
      <c r="AU7" s="1873"/>
      <c r="AV7" s="1873"/>
      <c r="AW7" s="1873"/>
      <c r="AX7" s="1873"/>
      <c r="AY7" s="1873"/>
      <c r="AZ7" s="1873"/>
      <c r="BA7" s="1873"/>
      <c r="BB7" s="1873"/>
      <c r="BC7" s="1873"/>
      <c r="BD7" s="1873"/>
      <c r="BE7" s="1873"/>
      <c r="BF7" s="1873"/>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1" t="s">
        <v>47</v>
      </c>
      <c r="G9" s="1871"/>
      <c r="H9" s="1871"/>
      <c r="I9" s="1871"/>
      <c r="J9" s="1871"/>
      <c r="K9" s="1871"/>
      <c r="L9" s="1871"/>
      <c r="M9" s="1871"/>
      <c r="N9" s="1871"/>
      <c r="O9" s="1871"/>
      <c r="P9" s="1313"/>
      <c r="Q9" s="1313"/>
      <c r="R9" s="1873"/>
      <c r="S9" s="1873"/>
      <c r="T9" s="1873"/>
      <c r="U9" s="1873"/>
      <c r="V9" s="1873"/>
      <c r="W9" s="1873"/>
      <c r="X9" s="1873"/>
      <c r="Y9" s="1873"/>
      <c r="Z9" s="1873"/>
      <c r="AA9" s="1873"/>
      <c r="AB9" s="1873"/>
      <c r="AC9" s="1873"/>
      <c r="AD9" s="1873"/>
      <c r="AE9" s="1873"/>
      <c r="AF9" s="1873"/>
      <c r="AG9" s="1873"/>
      <c r="AH9" s="1873"/>
      <c r="AI9" s="1873"/>
      <c r="AJ9" s="1873"/>
      <c r="AK9" s="1873"/>
      <c r="AL9" s="1873"/>
      <c r="AM9" s="1873"/>
      <c r="AN9" s="1873"/>
      <c r="AO9" s="1873"/>
      <c r="AP9" s="1873"/>
      <c r="AQ9" s="1873"/>
      <c r="AR9" s="1873"/>
      <c r="AS9" s="1873"/>
      <c r="AT9" s="1873"/>
      <c r="AU9" s="1873"/>
      <c r="AV9" s="1873"/>
      <c r="AW9" s="1873"/>
      <c r="AX9" s="1873"/>
      <c r="AY9" s="1873"/>
      <c r="AZ9" s="1873"/>
      <c r="BA9" s="1873"/>
      <c r="BB9" s="1873"/>
      <c r="BC9" s="1873"/>
      <c r="BD9" s="1873"/>
      <c r="BE9" s="1873"/>
      <c r="BF9" s="1873"/>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1" t="s">
        <v>48</v>
      </c>
      <c r="G11" s="1871"/>
      <c r="H11" s="1871"/>
      <c r="I11" s="1871"/>
      <c r="J11" s="1871"/>
      <c r="K11" s="1871"/>
      <c r="L11" s="1871"/>
      <c r="M11" s="1871"/>
      <c r="N11" s="1871"/>
      <c r="O11" s="1871"/>
      <c r="P11" s="1314"/>
      <c r="Q11" s="1316" t="s">
        <v>49</v>
      </c>
      <c r="R11" s="1874"/>
      <c r="S11" s="1874"/>
      <c r="T11" s="1874"/>
      <c r="U11" s="1874"/>
      <c r="V11" s="1874"/>
      <c r="W11" s="1874"/>
      <c r="X11" s="1874"/>
      <c r="Y11" s="1874"/>
      <c r="Z11" s="1874"/>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1" t="s">
        <v>50</v>
      </c>
      <c r="G13" s="1871"/>
      <c r="H13" s="1871"/>
      <c r="I13" s="1871"/>
      <c r="J13" s="1871"/>
      <c r="K13" s="1871"/>
      <c r="L13" s="1871"/>
      <c r="M13" s="1871"/>
      <c r="N13" s="1871"/>
      <c r="O13" s="1871"/>
      <c r="P13" s="1313"/>
      <c r="Q13" s="131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873"/>
      <c r="AN13" s="1873"/>
      <c r="AO13" s="1873"/>
      <c r="AP13" s="1873"/>
      <c r="AQ13" s="1873"/>
      <c r="AR13" s="1873"/>
      <c r="AS13" s="1873"/>
      <c r="AT13" s="1873"/>
      <c r="AU13" s="1873"/>
      <c r="AV13" s="1873"/>
      <c r="AW13" s="1873"/>
      <c r="AX13" s="1873"/>
      <c r="AY13" s="1873"/>
      <c r="AZ13" s="1873"/>
      <c r="BA13" s="1873"/>
      <c r="BB13" s="1873"/>
      <c r="BC13" s="1873"/>
      <c r="BD13" s="1873"/>
      <c r="BE13" s="1873"/>
      <c r="BF13" s="1873"/>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1" t="s">
        <v>51</v>
      </c>
      <c r="G15" s="1871"/>
      <c r="H15" s="1871"/>
      <c r="I15" s="1871"/>
      <c r="J15" s="1871"/>
      <c r="K15" s="1871"/>
      <c r="L15" s="1871"/>
      <c r="M15" s="1871"/>
      <c r="N15" s="1871"/>
      <c r="O15" s="1871"/>
      <c r="P15" s="1313"/>
      <c r="Q15" s="1313"/>
      <c r="R15" s="1873"/>
      <c r="S15" s="1873"/>
      <c r="T15" s="1873"/>
      <c r="U15" s="1873"/>
      <c r="V15" s="1873"/>
      <c r="W15" s="1873"/>
      <c r="X15" s="1873"/>
      <c r="Y15" s="1873"/>
      <c r="Z15" s="1873"/>
      <c r="AA15" s="1873"/>
      <c r="AB15" s="1873"/>
      <c r="AC15" s="1873"/>
      <c r="AD15" s="1873"/>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7" t="s">
        <v>195</v>
      </c>
      <c r="C18" s="1877"/>
      <c r="D18" s="1877"/>
      <c r="E18" s="1877"/>
      <c r="F18" s="1877"/>
      <c r="G18" s="1877"/>
      <c r="H18" s="1877"/>
      <c r="I18" s="1877"/>
      <c r="J18" s="1877"/>
      <c r="K18" s="1877"/>
      <c r="L18" s="1877"/>
      <c r="M18" s="1877"/>
      <c r="N18" s="1877"/>
      <c r="O18" s="1877"/>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c r="AL18" s="1877"/>
      <c r="AM18" s="1877"/>
      <c r="AN18" s="1877"/>
      <c r="AO18" s="1877"/>
      <c r="AP18" s="1877"/>
      <c r="AQ18" s="1877"/>
      <c r="AR18" s="1877"/>
      <c r="AS18" s="1877"/>
      <c r="AT18" s="1877"/>
      <c r="AU18" s="1877"/>
      <c r="AV18" s="1877"/>
      <c r="AW18" s="1877"/>
      <c r="AX18" s="1877"/>
      <c r="AY18" s="1877"/>
      <c r="AZ18" s="1877"/>
      <c r="BA18" s="1877"/>
      <c r="BB18" s="1877"/>
      <c r="BC18" s="1877"/>
      <c r="BD18" s="1877"/>
      <c r="BE18" s="1877"/>
      <c r="BF18" s="1877"/>
    </row>
    <row r="19" spans="2:58" s="5" customFormat="1" ht="13.5" customHeight="1">
      <c r="B19" s="1314"/>
      <c r="C19" s="1871" t="s">
        <v>253</v>
      </c>
      <c r="D19" s="1871"/>
      <c r="E19" s="1871"/>
      <c r="F19" s="1871"/>
      <c r="G19" s="1871"/>
      <c r="H19" s="1871"/>
      <c r="I19" s="1871"/>
      <c r="J19" s="1871"/>
      <c r="K19" s="1871"/>
      <c r="L19" s="1871"/>
      <c r="M19" s="1871"/>
      <c r="N19" s="1871"/>
      <c r="O19" s="1871"/>
      <c r="P19" s="1313"/>
      <c r="Q19" s="131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c r="AN19" s="1873"/>
      <c r="AO19" s="1873"/>
      <c r="AP19" s="1873"/>
      <c r="AQ19" s="1873"/>
      <c r="AR19" s="1873"/>
      <c r="AS19" s="1873"/>
      <c r="AT19" s="1873"/>
      <c r="AU19" s="1873"/>
      <c r="AV19" s="1873"/>
      <c r="AW19" s="1873"/>
      <c r="AX19" s="1873"/>
      <c r="AY19" s="1873"/>
      <c r="AZ19" s="1873"/>
      <c r="BA19" s="1873"/>
      <c r="BB19" s="1873"/>
      <c r="BC19" s="1873"/>
      <c r="BD19" s="1873"/>
      <c r="BE19" s="1873"/>
      <c r="BF19" s="1873"/>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1" t="s">
        <v>47</v>
      </c>
      <c r="G21" s="1871"/>
      <c r="H21" s="1871"/>
      <c r="I21" s="1871"/>
      <c r="J21" s="1871"/>
      <c r="K21" s="1871"/>
      <c r="L21" s="1871"/>
      <c r="M21" s="1871"/>
      <c r="N21" s="1871"/>
      <c r="O21" s="1871"/>
      <c r="P21" s="1313"/>
      <c r="Q21" s="131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c r="AN21" s="1873"/>
      <c r="AO21" s="1873"/>
      <c r="AP21" s="1873"/>
      <c r="AQ21" s="1873"/>
      <c r="AR21" s="1873"/>
      <c r="AS21" s="1873"/>
      <c r="AT21" s="1873"/>
      <c r="AU21" s="1873"/>
      <c r="AV21" s="1873"/>
      <c r="AW21" s="1873"/>
      <c r="AX21" s="1873"/>
      <c r="AY21" s="1873"/>
      <c r="AZ21" s="1873"/>
      <c r="BA21" s="1873"/>
      <c r="BB21" s="1873"/>
      <c r="BC21" s="1873"/>
      <c r="BD21" s="1873"/>
      <c r="BE21" s="1873"/>
      <c r="BF21" s="1873"/>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1" t="s">
        <v>48</v>
      </c>
      <c r="G23" s="1871"/>
      <c r="H23" s="1871"/>
      <c r="I23" s="1871"/>
      <c r="J23" s="1871"/>
      <c r="K23" s="1871"/>
      <c r="L23" s="1871"/>
      <c r="M23" s="1871"/>
      <c r="N23" s="1871"/>
      <c r="O23" s="1871"/>
      <c r="P23" s="1314"/>
      <c r="Q23" s="1316" t="s">
        <v>49</v>
      </c>
      <c r="R23" s="1874"/>
      <c r="S23" s="1874"/>
      <c r="T23" s="1874"/>
      <c r="U23" s="1874"/>
      <c r="V23" s="1874"/>
      <c r="W23" s="1874"/>
      <c r="X23" s="1874"/>
      <c r="Y23" s="1874"/>
      <c r="Z23" s="1874"/>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1" t="s">
        <v>50</v>
      </c>
      <c r="G25" s="1871"/>
      <c r="H25" s="1871"/>
      <c r="I25" s="1871"/>
      <c r="J25" s="1871"/>
      <c r="K25" s="1871"/>
      <c r="L25" s="1871"/>
      <c r="M25" s="1871"/>
      <c r="N25" s="1871"/>
      <c r="O25" s="1871"/>
      <c r="P25" s="1313"/>
      <c r="Q25" s="131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c r="AN25" s="1873"/>
      <c r="AO25" s="1873"/>
      <c r="AP25" s="1873"/>
      <c r="AQ25" s="1873"/>
      <c r="AR25" s="1873"/>
      <c r="AS25" s="1873"/>
      <c r="AT25" s="1873"/>
      <c r="AU25" s="1873"/>
      <c r="AV25" s="1873"/>
      <c r="AW25" s="1873"/>
      <c r="AX25" s="1873"/>
      <c r="AY25" s="1873"/>
      <c r="AZ25" s="1873"/>
      <c r="BA25" s="1873"/>
      <c r="BB25" s="1873"/>
      <c r="BC25" s="1873"/>
      <c r="BD25" s="1873"/>
      <c r="BE25" s="1873"/>
      <c r="BF25" s="1873"/>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1" t="s">
        <v>51</v>
      </c>
      <c r="G27" s="1871"/>
      <c r="H27" s="1871"/>
      <c r="I27" s="1871"/>
      <c r="J27" s="1871"/>
      <c r="K27" s="1871"/>
      <c r="L27" s="1871"/>
      <c r="M27" s="1871"/>
      <c r="N27" s="1871"/>
      <c r="O27" s="1871"/>
      <c r="P27" s="1313"/>
      <c r="Q27" s="1313"/>
      <c r="R27" s="1873"/>
      <c r="S27" s="1873"/>
      <c r="T27" s="1873"/>
      <c r="U27" s="1873"/>
      <c r="V27" s="1873"/>
      <c r="W27" s="1873"/>
      <c r="X27" s="1873"/>
      <c r="Y27" s="1873"/>
      <c r="Z27" s="1873"/>
      <c r="AA27" s="1873"/>
      <c r="AB27" s="1873"/>
      <c r="AC27" s="1873"/>
      <c r="AD27" s="1873"/>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7" t="s">
        <v>196</v>
      </c>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c r="AN30" s="1877"/>
      <c r="AO30" s="1877"/>
      <c r="AP30" s="1877"/>
      <c r="AQ30" s="1877"/>
      <c r="AR30" s="1877"/>
      <c r="AS30" s="1877"/>
      <c r="AT30" s="1877"/>
      <c r="AU30" s="1877"/>
      <c r="AV30" s="1877"/>
      <c r="AW30" s="1877"/>
      <c r="AX30" s="1877"/>
      <c r="AY30" s="1877"/>
      <c r="AZ30" s="1877"/>
      <c r="BA30" s="1877"/>
      <c r="BB30" s="1877"/>
      <c r="BC30" s="1877"/>
      <c r="BD30" s="1877"/>
      <c r="BE30" s="1877"/>
      <c r="BF30" s="1877"/>
    </row>
    <row r="31" spans="2:58" s="5" customFormat="1" ht="13.5" customHeight="1">
      <c r="B31" s="1314"/>
      <c r="C31" s="1871" t="s">
        <v>253</v>
      </c>
      <c r="D31" s="1871"/>
      <c r="E31" s="1871"/>
      <c r="F31" s="1871"/>
      <c r="G31" s="1871"/>
      <c r="H31" s="1871"/>
      <c r="I31" s="1871"/>
      <c r="J31" s="1871"/>
      <c r="K31" s="1871"/>
      <c r="L31" s="1871"/>
      <c r="M31" s="1871"/>
      <c r="N31" s="1871"/>
      <c r="O31" s="1871"/>
      <c r="P31" s="1313"/>
      <c r="Q31" s="131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73"/>
      <c r="AO31" s="1873"/>
      <c r="AP31" s="1873"/>
      <c r="AQ31" s="1873"/>
      <c r="AR31" s="1873"/>
      <c r="AS31" s="1873"/>
      <c r="AT31" s="1873"/>
      <c r="AU31" s="1873"/>
      <c r="AV31" s="1873"/>
      <c r="AW31" s="1873"/>
      <c r="AX31" s="1873"/>
      <c r="AY31" s="1873"/>
      <c r="AZ31" s="1873"/>
      <c r="BA31" s="1873"/>
      <c r="BB31" s="1873"/>
      <c r="BC31" s="1873"/>
      <c r="BD31" s="1873"/>
      <c r="BE31" s="1873"/>
      <c r="BF31" s="1873"/>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1" t="s">
        <v>47</v>
      </c>
      <c r="G33" s="1871"/>
      <c r="H33" s="1871"/>
      <c r="I33" s="1871"/>
      <c r="J33" s="1871"/>
      <c r="K33" s="1871"/>
      <c r="L33" s="1871"/>
      <c r="M33" s="1871"/>
      <c r="N33" s="1871"/>
      <c r="O33" s="1871"/>
      <c r="P33" s="1313"/>
      <c r="Q33" s="131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c r="AT33" s="1873"/>
      <c r="AU33" s="1873"/>
      <c r="AV33" s="1873"/>
      <c r="AW33" s="1873"/>
      <c r="AX33" s="1873"/>
      <c r="AY33" s="1873"/>
      <c r="AZ33" s="1873"/>
      <c r="BA33" s="1873"/>
      <c r="BB33" s="1873"/>
      <c r="BC33" s="1873"/>
      <c r="BD33" s="1873"/>
      <c r="BE33" s="1873"/>
      <c r="BF33" s="1873"/>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1" t="s">
        <v>48</v>
      </c>
      <c r="G35" s="1871"/>
      <c r="H35" s="1871"/>
      <c r="I35" s="1871"/>
      <c r="J35" s="1871"/>
      <c r="K35" s="1871"/>
      <c r="L35" s="1871"/>
      <c r="M35" s="1871"/>
      <c r="N35" s="1871"/>
      <c r="O35" s="1871"/>
      <c r="P35" s="1314"/>
      <c r="Q35" s="1316" t="s">
        <v>49</v>
      </c>
      <c r="R35" s="1874"/>
      <c r="S35" s="1874"/>
      <c r="T35" s="1874"/>
      <c r="U35" s="1874"/>
      <c r="V35" s="1874"/>
      <c r="W35" s="1874"/>
      <c r="X35" s="1874"/>
      <c r="Y35" s="1874"/>
      <c r="Z35" s="1874"/>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1" t="s">
        <v>50</v>
      </c>
      <c r="G37" s="1871"/>
      <c r="H37" s="1871"/>
      <c r="I37" s="1871"/>
      <c r="J37" s="1871"/>
      <c r="K37" s="1871"/>
      <c r="L37" s="1871"/>
      <c r="M37" s="1871"/>
      <c r="N37" s="1871"/>
      <c r="O37" s="1871"/>
      <c r="P37" s="1313"/>
      <c r="Q37" s="131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873"/>
      <c r="AP37" s="1873"/>
      <c r="AQ37" s="1873"/>
      <c r="AR37" s="1873"/>
      <c r="AS37" s="1873"/>
      <c r="AT37" s="1873"/>
      <c r="AU37" s="1873"/>
      <c r="AV37" s="1873"/>
      <c r="AW37" s="1873"/>
      <c r="AX37" s="1873"/>
      <c r="AY37" s="1873"/>
      <c r="AZ37" s="1873"/>
      <c r="BA37" s="1873"/>
      <c r="BB37" s="1873"/>
      <c r="BC37" s="1873"/>
      <c r="BD37" s="1873"/>
      <c r="BE37" s="1873"/>
      <c r="BF37" s="1873"/>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1" t="s">
        <v>51</v>
      </c>
      <c r="G39" s="1871"/>
      <c r="H39" s="1871"/>
      <c r="I39" s="1871"/>
      <c r="J39" s="1871"/>
      <c r="K39" s="1871"/>
      <c r="L39" s="1871"/>
      <c r="M39" s="1871"/>
      <c r="N39" s="1871"/>
      <c r="O39" s="1871"/>
      <c r="P39" s="1313"/>
      <c r="Q39" s="1313"/>
      <c r="R39" s="1873"/>
      <c r="S39" s="1873"/>
      <c r="T39" s="1873"/>
      <c r="U39" s="1873"/>
      <c r="V39" s="1873"/>
      <c r="W39" s="1873"/>
      <c r="X39" s="1873"/>
      <c r="Y39" s="1873"/>
      <c r="Z39" s="1873"/>
      <c r="AA39" s="1873"/>
      <c r="AB39" s="1873"/>
      <c r="AC39" s="1873"/>
      <c r="AD39" s="1873"/>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7" t="s">
        <v>197</v>
      </c>
      <c r="C42" s="1877"/>
      <c r="D42" s="1877"/>
      <c r="E42" s="1877"/>
      <c r="F42" s="1877"/>
      <c r="G42" s="1877"/>
      <c r="H42" s="1877"/>
      <c r="I42" s="1877"/>
      <c r="J42" s="1877"/>
      <c r="K42" s="1877"/>
      <c r="L42" s="1877"/>
      <c r="M42" s="1877"/>
      <c r="N42" s="1877"/>
      <c r="O42" s="1877"/>
      <c r="P42" s="1877"/>
      <c r="Q42" s="1877"/>
      <c r="R42" s="1877"/>
      <c r="S42" s="1877"/>
      <c r="T42" s="1877"/>
      <c r="U42" s="1877"/>
      <c r="V42" s="1877"/>
      <c r="W42" s="1877"/>
      <c r="X42" s="1877"/>
      <c r="Y42" s="1877"/>
      <c r="Z42" s="1877"/>
      <c r="AA42" s="1877"/>
      <c r="AB42" s="1877"/>
      <c r="AC42" s="1877"/>
      <c r="AD42" s="1877"/>
      <c r="AE42" s="1877"/>
      <c r="AF42" s="1877"/>
      <c r="AG42" s="1877"/>
      <c r="AH42" s="1877"/>
      <c r="AI42" s="1877"/>
      <c r="AJ42" s="1877"/>
      <c r="AK42" s="1877"/>
      <c r="AL42" s="1877"/>
      <c r="AM42" s="1877"/>
      <c r="AN42" s="1877"/>
      <c r="AO42" s="1877"/>
      <c r="AP42" s="1877"/>
      <c r="AQ42" s="1877"/>
      <c r="AR42" s="1877"/>
      <c r="AS42" s="1877"/>
      <c r="AT42" s="1877"/>
      <c r="AU42" s="1877"/>
      <c r="AV42" s="1877"/>
      <c r="AW42" s="1877"/>
      <c r="AX42" s="1877"/>
      <c r="AY42" s="1877"/>
      <c r="AZ42" s="1877"/>
      <c r="BA42" s="1877"/>
      <c r="BB42" s="1877"/>
      <c r="BC42" s="1877"/>
      <c r="BD42" s="1877"/>
      <c r="BE42" s="1877"/>
      <c r="BF42" s="1877"/>
    </row>
    <row r="43" spans="2:58" ht="13.5" customHeight="1">
      <c r="B43" s="1314"/>
      <c r="C43" s="1871" t="s">
        <v>253</v>
      </c>
      <c r="D43" s="1871"/>
      <c r="E43" s="1871"/>
      <c r="F43" s="1871"/>
      <c r="G43" s="1871"/>
      <c r="H43" s="1871"/>
      <c r="I43" s="1871"/>
      <c r="J43" s="1871"/>
      <c r="K43" s="1871"/>
      <c r="L43" s="1871"/>
      <c r="M43" s="1871"/>
      <c r="N43" s="1871"/>
      <c r="O43" s="1871"/>
      <c r="P43" s="1313"/>
      <c r="Q43" s="131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c r="AN43" s="1873"/>
      <c r="AO43" s="1873"/>
      <c r="AP43" s="1873"/>
      <c r="AQ43" s="1873"/>
      <c r="AR43" s="1873"/>
      <c r="AS43" s="1873"/>
      <c r="AT43" s="1873"/>
      <c r="AU43" s="1873"/>
      <c r="AV43" s="1873"/>
      <c r="AW43" s="1873"/>
      <c r="AX43" s="1873"/>
      <c r="AY43" s="1873"/>
      <c r="AZ43" s="1873"/>
      <c r="BA43" s="1873"/>
      <c r="BB43" s="1873"/>
      <c r="BC43" s="1873"/>
      <c r="BD43" s="1873"/>
      <c r="BE43" s="1873"/>
      <c r="BF43" s="1873"/>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1" t="s">
        <v>47</v>
      </c>
      <c r="G45" s="1871"/>
      <c r="H45" s="1871"/>
      <c r="I45" s="1871"/>
      <c r="J45" s="1871"/>
      <c r="K45" s="1871"/>
      <c r="L45" s="1871"/>
      <c r="M45" s="1871"/>
      <c r="N45" s="1871"/>
      <c r="O45" s="1871"/>
      <c r="P45" s="1313"/>
      <c r="Q45" s="131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c r="AN45" s="1873"/>
      <c r="AO45" s="1873"/>
      <c r="AP45" s="1873"/>
      <c r="AQ45" s="1873"/>
      <c r="AR45" s="1873"/>
      <c r="AS45" s="1873"/>
      <c r="AT45" s="1873"/>
      <c r="AU45" s="1873"/>
      <c r="AV45" s="1873"/>
      <c r="AW45" s="1873"/>
      <c r="AX45" s="1873"/>
      <c r="AY45" s="1873"/>
      <c r="AZ45" s="1873"/>
      <c r="BA45" s="1873"/>
      <c r="BB45" s="1873"/>
      <c r="BC45" s="1873"/>
      <c r="BD45" s="1873"/>
      <c r="BE45" s="1873"/>
      <c r="BF45" s="1873"/>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1" t="s">
        <v>48</v>
      </c>
      <c r="G47" s="1871"/>
      <c r="H47" s="1871"/>
      <c r="I47" s="1871"/>
      <c r="J47" s="1871"/>
      <c r="K47" s="1871"/>
      <c r="L47" s="1871"/>
      <c r="M47" s="1871"/>
      <c r="N47" s="1871"/>
      <c r="O47" s="1871"/>
      <c r="P47" s="1314"/>
      <c r="Q47" s="1316" t="s">
        <v>49</v>
      </c>
      <c r="R47" s="1874"/>
      <c r="S47" s="1874"/>
      <c r="T47" s="1874"/>
      <c r="U47" s="1874"/>
      <c r="V47" s="1874"/>
      <c r="W47" s="1874"/>
      <c r="X47" s="1874"/>
      <c r="Y47" s="1874"/>
      <c r="Z47" s="1874"/>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1" t="s">
        <v>50</v>
      </c>
      <c r="G49" s="1871"/>
      <c r="H49" s="1871"/>
      <c r="I49" s="1871"/>
      <c r="J49" s="1871"/>
      <c r="K49" s="1871"/>
      <c r="L49" s="1871"/>
      <c r="M49" s="1871"/>
      <c r="N49" s="1871"/>
      <c r="O49" s="1871"/>
      <c r="P49" s="1313"/>
      <c r="Q49" s="131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c r="AN49" s="1873"/>
      <c r="AO49" s="1873"/>
      <c r="AP49" s="1873"/>
      <c r="AQ49" s="1873"/>
      <c r="AR49" s="1873"/>
      <c r="AS49" s="1873"/>
      <c r="AT49" s="1873"/>
      <c r="AU49" s="1873"/>
      <c r="AV49" s="1873"/>
      <c r="AW49" s="1873"/>
      <c r="AX49" s="1873"/>
      <c r="AY49" s="1873"/>
      <c r="AZ49" s="1873"/>
      <c r="BA49" s="1873"/>
      <c r="BB49" s="1873"/>
      <c r="BC49" s="1873"/>
      <c r="BD49" s="1873"/>
      <c r="BE49" s="1873"/>
      <c r="BF49" s="1873"/>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1" t="s">
        <v>51</v>
      </c>
      <c r="G51" s="1871"/>
      <c r="H51" s="1871"/>
      <c r="I51" s="1871"/>
      <c r="J51" s="1871"/>
      <c r="K51" s="1871"/>
      <c r="L51" s="1871"/>
      <c r="M51" s="1871"/>
      <c r="N51" s="1871"/>
      <c r="O51" s="1871"/>
      <c r="P51" s="1313"/>
      <c r="Q51" s="1313"/>
      <c r="R51" s="1873"/>
      <c r="S51" s="1873"/>
      <c r="T51" s="1873"/>
      <c r="U51" s="1873"/>
      <c r="V51" s="1873"/>
      <c r="W51" s="1873"/>
      <c r="X51" s="1873"/>
      <c r="Y51" s="1873"/>
      <c r="Z51" s="1873"/>
      <c r="AA51" s="1873"/>
      <c r="AB51" s="1873"/>
      <c r="AC51" s="1873"/>
      <c r="AD51" s="1873"/>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7" t="s">
        <v>198</v>
      </c>
      <c r="C54" s="1877"/>
      <c r="D54" s="1877"/>
      <c r="E54" s="1877"/>
      <c r="F54" s="1877"/>
      <c r="G54" s="1877"/>
      <c r="H54" s="1877"/>
      <c r="I54" s="1877"/>
      <c r="J54" s="1877"/>
      <c r="K54" s="1877"/>
      <c r="L54" s="1877"/>
      <c r="M54" s="1877"/>
      <c r="N54" s="1877"/>
      <c r="O54" s="1877"/>
      <c r="P54" s="1877"/>
      <c r="Q54" s="1877"/>
      <c r="R54" s="1877"/>
      <c r="S54" s="1877"/>
      <c r="T54" s="1877"/>
      <c r="U54" s="1877"/>
      <c r="V54" s="1877"/>
      <c r="W54" s="1877"/>
      <c r="X54" s="1877"/>
      <c r="Y54" s="1877"/>
      <c r="Z54" s="1877"/>
      <c r="AA54" s="1877"/>
      <c r="AB54" s="1877"/>
      <c r="AC54" s="1877"/>
      <c r="AD54" s="1877"/>
      <c r="AE54" s="1877"/>
      <c r="AF54" s="1877"/>
      <c r="AG54" s="1877"/>
      <c r="AH54" s="1877"/>
      <c r="AI54" s="1877"/>
      <c r="AJ54" s="1877"/>
      <c r="AK54" s="1877"/>
      <c r="AL54" s="1877"/>
      <c r="AM54" s="1877"/>
      <c r="AN54" s="1877"/>
      <c r="AO54" s="1877"/>
      <c r="AP54" s="1877"/>
      <c r="AQ54" s="1877"/>
      <c r="AR54" s="1877"/>
      <c r="AS54" s="1877"/>
      <c r="AT54" s="1877"/>
      <c r="AU54" s="1877"/>
      <c r="AV54" s="1877"/>
      <c r="AW54" s="1877"/>
      <c r="AX54" s="1877"/>
      <c r="AY54" s="1877"/>
      <c r="AZ54" s="1877"/>
      <c r="BA54" s="1877"/>
      <c r="BB54" s="1877"/>
      <c r="BC54" s="1877"/>
      <c r="BD54" s="1877"/>
      <c r="BE54" s="1877"/>
      <c r="BF54" s="1877"/>
    </row>
    <row r="55" spans="2:58" ht="13.5" customHeight="1">
      <c r="B55" s="1314"/>
      <c r="C55" s="1871" t="s">
        <v>253</v>
      </c>
      <c r="D55" s="1871"/>
      <c r="E55" s="1871"/>
      <c r="F55" s="1871"/>
      <c r="G55" s="1871"/>
      <c r="H55" s="1871"/>
      <c r="I55" s="1871"/>
      <c r="J55" s="1871"/>
      <c r="K55" s="1871"/>
      <c r="L55" s="1871"/>
      <c r="M55" s="1871"/>
      <c r="N55" s="1871"/>
      <c r="O55" s="1871"/>
      <c r="P55" s="1313"/>
      <c r="Q55" s="131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c r="AN55" s="1873"/>
      <c r="AO55" s="1873"/>
      <c r="AP55" s="1873"/>
      <c r="AQ55" s="1873"/>
      <c r="AR55" s="1873"/>
      <c r="AS55" s="1873"/>
      <c r="AT55" s="1873"/>
      <c r="AU55" s="1873"/>
      <c r="AV55" s="1873"/>
      <c r="AW55" s="1873"/>
      <c r="AX55" s="1873"/>
      <c r="AY55" s="1873"/>
      <c r="AZ55" s="1873"/>
      <c r="BA55" s="1873"/>
      <c r="BB55" s="1873"/>
      <c r="BC55" s="1873"/>
      <c r="BD55" s="1873"/>
      <c r="BE55" s="1873"/>
      <c r="BF55" s="1873"/>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1" t="s">
        <v>47</v>
      </c>
      <c r="G57" s="1871"/>
      <c r="H57" s="1871"/>
      <c r="I57" s="1871"/>
      <c r="J57" s="1871"/>
      <c r="K57" s="1871"/>
      <c r="L57" s="1871"/>
      <c r="M57" s="1871"/>
      <c r="N57" s="1871"/>
      <c r="O57" s="1871"/>
      <c r="P57" s="1313"/>
      <c r="Q57" s="131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c r="AN57" s="1873"/>
      <c r="AO57" s="1873"/>
      <c r="AP57" s="1873"/>
      <c r="AQ57" s="1873"/>
      <c r="AR57" s="1873"/>
      <c r="AS57" s="1873"/>
      <c r="AT57" s="1873"/>
      <c r="AU57" s="1873"/>
      <c r="AV57" s="1873"/>
      <c r="AW57" s="1873"/>
      <c r="AX57" s="1873"/>
      <c r="AY57" s="1873"/>
      <c r="AZ57" s="1873"/>
      <c r="BA57" s="1873"/>
      <c r="BB57" s="1873"/>
      <c r="BC57" s="1873"/>
      <c r="BD57" s="1873"/>
      <c r="BE57" s="1873"/>
      <c r="BF57" s="1873"/>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1" t="s">
        <v>48</v>
      </c>
      <c r="G59" s="1871"/>
      <c r="H59" s="1871"/>
      <c r="I59" s="1871"/>
      <c r="J59" s="1871"/>
      <c r="K59" s="1871"/>
      <c r="L59" s="1871"/>
      <c r="M59" s="1871"/>
      <c r="N59" s="1871"/>
      <c r="O59" s="1871"/>
      <c r="P59" s="1314"/>
      <c r="Q59" s="1316" t="s">
        <v>49</v>
      </c>
      <c r="R59" s="1874"/>
      <c r="S59" s="1874"/>
      <c r="T59" s="1874"/>
      <c r="U59" s="1874"/>
      <c r="V59" s="1874"/>
      <c r="W59" s="1874"/>
      <c r="X59" s="1874"/>
      <c r="Y59" s="1874"/>
      <c r="Z59" s="1874"/>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1" t="s">
        <v>50</v>
      </c>
      <c r="G61" s="1871"/>
      <c r="H61" s="1871"/>
      <c r="I61" s="1871"/>
      <c r="J61" s="1871"/>
      <c r="K61" s="1871"/>
      <c r="L61" s="1871"/>
      <c r="M61" s="1871"/>
      <c r="N61" s="1871"/>
      <c r="O61" s="1871"/>
      <c r="P61" s="1313"/>
      <c r="Q61" s="131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c r="AN61" s="1873"/>
      <c r="AO61" s="1873"/>
      <c r="AP61" s="1873"/>
      <c r="AQ61" s="1873"/>
      <c r="AR61" s="1873"/>
      <c r="AS61" s="1873"/>
      <c r="AT61" s="1873"/>
      <c r="AU61" s="1873"/>
      <c r="AV61" s="1873"/>
      <c r="AW61" s="1873"/>
      <c r="AX61" s="1873"/>
      <c r="AY61" s="1873"/>
      <c r="AZ61" s="1873"/>
      <c r="BA61" s="1873"/>
      <c r="BB61" s="1873"/>
      <c r="BC61" s="1873"/>
      <c r="BD61" s="1873"/>
      <c r="BE61" s="1873"/>
      <c r="BF61" s="1873"/>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1" t="s">
        <v>51</v>
      </c>
      <c r="G63" s="1871"/>
      <c r="H63" s="1871"/>
      <c r="I63" s="1871"/>
      <c r="J63" s="1871"/>
      <c r="K63" s="1871"/>
      <c r="L63" s="1871"/>
      <c r="M63" s="1871"/>
      <c r="N63" s="1871"/>
      <c r="O63" s="1871"/>
      <c r="P63" s="1313"/>
      <c r="Q63" s="1313"/>
      <c r="R63" s="1873"/>
      <c r="S63" s="1873"/>
      <c r="T63" s="1873"/>
      <c r="U63" s="1873"/>
      <c r="V63" s="1873"/>
      <c r="W63" s="1873"/>
      <c r="X63" s="1873"/>
      <c r="Y63" s="1873"/>
      <c r="Z63" s="1873"/>
      <c r="AA63" s="1873"/>
      <c r="AB63" s="1873"/>
      <c r="AC63" s="1873"/>
      <c r="AD63" s="1873"/>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5"/>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5" t="s">
        <v>263</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75"/>
      <c r="AO3" s="1875"/>
      <c r="AP3" s="1875"/>
      <c r="AQ3" s="1875"/>
      <c r="AR3" s="1875"/>
      <c r="AS3" s="1875"/>
      <c r="AT3" s="1875"/>
      <c r="AU3" s="1875"/>
      <c r="AV3" s="1875"/>
      <c r="AW3" s="1875"/>
      <c r="AX3" s="1875"/>
      <c r="AY3" s="1875"/>
      <c r="AZ3" s="1875"/>
      <c r="BA3" s="1875"/>
      <c r="BB3" s="1875"/>
      <c r="BC3" s="1875"/>
      <c r="BD3" s="1875"/>
      <c r="BE3" s="1875"/>
      <c r="BF3" s="1875"/>
    </row>
    <row r="4" spans="2:58" s="5" customFormat="1" ht="13.5" customHeight="1">
      <c r="B4" s="1876" t="s">
        <v>200</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c r="AR4" s="1876"/>
      <c r="AS4" s="1876"/>
      <c r="AT4" s="1876"/>
      <c r="AU4" s="1876"/>
      <c r="AV4" s="1876"/>
      <c r="AW4" s="1876"/>
      <c r="AX4" s="1876"/>
      <c r="AY4" s="1876"/>
      <c r="AZ4" s="1876"/>
      <c r="BA4" s="1876"/>
      <c r="BB4" s="1876"/>
      <c r="BC4" s="1876"/>
      <c r="BD4" s="1876"/>
      <c r="BE4" s="1876"/>
      <c r="BF4" s="1876"/>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7" t="s">
        <v>241</v>
      </c>
      <c r="C6" s="1877"/>
      <c r="D6" s="1877"/>
      <c r="E6" s="1877"/>
      <c r="F6" s="1877"/>
      <c r="G6" s="1877"/>
      <c r="H6" s="1877"/>
      <c r="I6" s="1877"/>
      <c r="J6" s="1877"/>
      <c r="K6" s="1877"/>
      <c r="L6" s="1877"/>
      <c r="M6" s="1877"/>
      <c r="N6" s="1877"/>
      <c r="O6" s="1877"/>
      <c r="P6" s="1877"/>
      <c r="Q6" s="1877"/>
      <c r="R6" s="1877"/>
      <c r="S6" s="1877"/>
      <c r="T6" s="1877"/>
      <c r="U6" s="1877"/>
      <c r="V6" s="1877"/>
      <c r="W6" s="1877"/>
      <c r="X6" s="1877"/>
      <c r="Y6" s="1877"/>
      <c r="Z6" s="1877"/>
      <c r="AA6" s="1877"/>
      <c r="AB6" s="1877"/>
      <c r="AC6" s="1877"/>
      <c r="AD6" s="1877"/>
      <c r="AE6" s="1877"/>
      <c r="AF6" s="1877"/>
      <c r="AG6" s="1877"/>
      <c r="AH6" s="1877"/>
      <c r="AI6" s="1877"/>
      <c r="AJ6" s="1877"/>
      <c r="AK6" s="1877"/>
      <c r="AL6" s="1877"/>
      <c r="AM6" s="1877"/>
      <c r="AN6" s="1877"/>
      <c r="AO6" s="1877"/>
      <c r="AP6" s="1877"/>
      <c r="AQ6" s="1877"/>
      <c r="AR6" s="1877"/>
      <c r="AS6" s="1877"/>
      <c r="AT6" s="1877"/>
      <c r="AU6" s="1877"/>
      <c r="AV6" s="1877"/>
      <c r="AW6" s="1877"/>
      <c r="AX6" s="1877"/>
      <c r="AY6" s="1877"/>
      <c r="AZ6" s="1877"/>
      <c r="BA6" s="1877"/>
      <c r="BB6" s="1877"/>
      <c r="BC6" s="1877"/>
      <c r="BD6" s="1877"/>
      <c r="BE6" s="1877"/>
      <c r="BF6" s="1877"/>
    </row>
    <row r="7" spans="2:58" s="5" customFormat="1" ht="13.5" customHeight="1">
      <c r="B7" s="1314"/>
      <c r="C7" s="1871" t="s">
        <v>253</v>
      </c>
      <c r="D7" s="1871"/>
      <c r="E7" s="1871"/>
      <c r="F7" s="1871"/>
      <c r="G7" s="1871"/>
      <c r="H7" s="1871"/>
      <c r="I7" s="1871"/>
      <c r="J7" s="1871"/>
      <c r="K7" s="1871"/>
      <c r="L7" s="1871"/>
      <c r="M7" s="1871"/>
      <c r="N7" s="1871"/>
      <c r="O7" s="1871"/>
      <c r="P7" s="1313"/>
      <c r="Q7" s="1313"/>
      <c r="R7" s="1873"/>
      <c r="S7" s="1873"/>
      <c r="T7" s="1873"/>
      <c r="U7" s="1873"/>
      <c r="V7" s="1873"/>
      <c r="W7" s="1873"/>
      <c r="X7" s="1873"/>
      <c r="Y7" s="1873"/>
      <c r="Z7" s="1873"/>
      <c r="AA7" s="1873"/>
      <c r="AB7" s="1873"/>
      <c r="AC7" s="1873"/>
      <c r="AD7" s="1873"/>
      <c r="AE7" s="1873"/>
      <c r="AF7" s="1873"/>
      <c r="AG7" s="1873"/>
      <c r="AH7" s="1873"/>
      <c r="AI7" s="1873"/>
      <c r="AJ7" s="1873"/>
      <c r="AK7" s="1873"/>
      <c r="AL7" s="1873"/>
      <c r="AM7" s="1873"/>
      <c r="AN7" s="1873"/>
      <c r="AO7" s="1873"/>
      <c r="AP7" s="1873"/>
      <c r="AQ7" s="1873"/>
      <c r="AR7" s="1873"/>
      <c r="AS7" s="1873"/>
      <c r="AT7" s="1873"/>
      <c r="AU7" s="1873"/>
      <c r="AV7" s="1873"/>
      <c r="AW7" s="1873"/>
      <c r="AX7" s="1873"/>
      <c r="AY7" s="1873"/>
      <c r="AZ7" s="1873"/>
      <c r="BA7" s="1873"/>
      <c r="BB7" s="1873"/>
      <c r="BC7" s="1873"/>
      <c r="BD7" s="1873"/>
      <c r="BE7" s="1873"/>
      <c r="BF7" s="1873"/>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1" t="s">
        <v>47</v>
      </c>
      <c r="G9" s="1871"/>
      <c r="H9" s="1871"/>
      <c r="I9" s="1871"/>
      <c r="J9" s="1871"/>
      <c r="K9" s="1871"/>
      <c r="L9" s="1871"/>
      <c r="M9" s="1871"/>
      <c r="N9" s="1871"/>
      <c r="O9" s="1871"/>
      <c r="P9" s="1313"/>
      <c r="Q9" s="1313"/>
      <c r="R9" s="1873"/>
      <c r="S9" s="1873"/>
      <c r="T9" s="1873"/>
      <c r="U9" s="1873"/>
      <c r="V9" s="1873"/>
      <c r="W9" s="1873"/>
      <c r="X9" s="1873"/>
      <c r="Y9" s="1873"/>
      <c r="Z9" s="1873"/>
      <c r="AA9" s="1873"/>
      <c r="AB9" s="1873"/>
      <c r="AC9" s="1873"/>
      <c r="AD9" s="1873"/>
      <c r="AE9" s="1873"/>
      <c r="AF9" s="1873"/>
      <c r="AG9" s="1873"/>
      <c r="AH9" s="1873"/>
      <c r="AI9" s="1873"/>
      <c r="AJ9" s="1873"/>
      <c r="AK9" s="1873"/>
      <c r="AL9" s="1873"/>
      <c r="AM9" s="1873"/>
      <c r="AN9" s="1873"/>
      <c r="AO9" s="1873"/>
      <c r="AP9" s="1873"/>
      <c r="AQ9" s="1873"/>
      <c r="AR9" s="1873"/>
      <c r="AS9" s="1873"/>
      <c r="AT9" s="1873"/>
      <c r="AU9" s="1873"/>
      <c r="AV9" s="1873"/>
      <c r="AW9" s="1873"/>
      <c r="AX9" s="1873"/>
      <c r="AY9" s="1873"/>
      <c r="AZ9" s="1873"/>
      <c r="BA9" s="1873"/>
      <c r="BB9" s="1873"/>
      <c r="BC9" s="1873"/>
      <c r="BD9" s="1873"/>
      <c r="BE9" s="1873"/>
      <c r="BF9" s="1873"/>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1" t="s">
        <v>48</v>
      </c>
      <c r="G11" s="1871"/>
      <c r="H11" s="1871"/>
      <c r="I11" s="1871"/>
      <c r="J11" s="1871"/>
      <c r="K11" s="1871"/>
      <c r="L11" s="1871"/>
      <c r="M11" s="1871"/>
      <c r="N11" s="1871"/>
      <c r="O11" s="1871"/>
      <c r="P11" s="1314"/>
      <c r="Q11" s="1316" t="s">
        <v>49</v>
      </c>
      <c r="R11" s="1874"/>
      <c r="S11" s="1874"/>
      <c r="T11" s="1874"/>
      <c r="U11" s="1874"/>
      <c r="V11" s="1874"/>
      <c r="W11" s="1874"/>
      <c r="X11" s="1874"/>
      <c r="Y11" s="1874"/>
      <c r="Z11" s="1874"/>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1" t="s">
        <v>50</v>
      </c>
      <c r="G13" s="1871"/>
      <c r="H13" s="1871"/>
      <c r="I13" s="1871"/>
      <c r="J13" s="1871"/>
      <c r="K13" s="1871"/>
      <c r="L13" s="1871"/>
      <c r="M13" s="1871"/>
      <c r="N13" s="1871"/>
      <c r="O13" s="1871"/>
      <c r="P13" s="1313"/>
      <c r="Q13" s="131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873"/>
      <c r="AN13" s="1873"/>
      <c r="AO13" s="1873"/>
      <c r="AP13" s="1873"/>
      <c r="AQ13" s="1873"/>
      <c r="AR13" s="1873"/>
      <c r="AS13" s="1873"/>
      <c r="AT13" s="1873"/>
      <c r="AU13" s="1873"/>
      <c r="AV13" s="1873"/>
      <c r="AW13" s="1873"/>
      <c r="AX13" s="1873"/>
      <c r="AY13" s="1873"/>
      <c r="AZ13" s="1873"/>
      <c r="BA13" s="1873"/>
      <c r="BB13" s="1873"/>
      <c r="BC13" s="1873"/>
      <c r="BD13" s="1873"/>
      <c r="BE13" s="1873"/>
      <c r="BF13" s="1873"/>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1" t="s">
        <v>51</v>
      </c>
      <c r="G15" s="1871"/>
      <c r="H15" s="1871"/>
      <c r="I15" s="1871"/>
      <c r="J15" s="1871"/>
      <c r="K15" s="1871"/>
      <c r="L15" s="1871"/>
      <c r="M15" s="1871"/>
      <c r="N15" s="1871"/>
      <c r="O15" s="1871"/>
      <c r="P15" s="1313"/>
      <c r="Q15" s="1313"/>
      <c r="R15" s="1873"/>
      <c r="S15" s="1873"/>
      <c r="T15" s="1873"/>
      <c r="U15" s="1873"/>
      <c r="V15" s="1873"/>
      <c r="W15" s="1873"/>
      <c r="X15" s="1873"/>
      <c r="Y15" s="1873"/>
      <c r="Z15" s="1873"/>
      <c r="AA15" s="1873"/>
      <c r="AB15" s="1873"/>
      <c r="AC15" s="1873"/>
      <c r="AD15" s="1873"/>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7" t="s">
        <v>201</v>
      </c>
      <c r="C18" s="1877"/>
      <c r="D18" s="1877"/>
      <c r="E18" s="1877"/>
      <c r="F18" s="1877"/>
      <c r="G18" s="1877"/>
      <c r="H18" s="1877"/>
      <c r="I18" s="1877"/>
      <c r="J18" s="1877"/>
      <c r="K18" s="1877"/>
      <c r="L18" s="1877"/>
      <c r="M18" s="1877"/>
      <c r="N18" s="1877"/>
      <c r="O18" s="1877"/>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c r="AL18" s="1877"/>
      <c r="AM18" s="1877"/>
      <c r="AN18" s="1877"/>
      <c r="AO18" s="1877"/>
      <c r="AP18" s="1877"/>
      <c r="AQ18" s="1877"/>
      <c r="AR18" s="1877"/>
      <c r="AS18" s="1877"/>
      <c r="AT18" s="1877"/>
      <c r="AU18" s="1877"/>
      <c r="AV18" s="1877"/>
      <c r="AW18" s="1877"/>
      <c r="AX18" s="1877"/>
      <c r="AY18" s="1877"/>
      <c r="AZ18" s="1877"/>
      <c r="BA18" s="1877"/>
      <c r="BB18" s="1877"/>
      <c r="BC18" s="1877"/>
      <c r="BD18" s="1877"/>
      <c r="BE18" s="1877"/>
      <c r="BF18" s="1877"/>
    </row>
    <row r="19" spans="2:58" s="5" customFormat="1" ht="13.5" customHeight="1">
      <c r="B19" s="1314"/>
      <c r="C19" s="1871" t="s">
        <v>253</v>
      </c>
      <c r="D19" s="1871"/>
      <c r="E19" s="1871"/>
      <c r="F19" s="1871"/>
      <c r="G19" s="1871"/>
      <c r="H19" s="1871"/>
      <c r="I19" s="1871"/>
      <c r="J19" s="1871"/>
      <c r="K19" s="1871"/>
      <c r="L19" s="1871"/>
      <c r="M19" s="1871"/>
      <c r="N19" s="1871"/>
      <c r="O19" s="1871"/>
      <c r="P19" s="1313"/>
      <c r="Q19" s="131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c r="AN19" s="1873"/>
      <c r="AO19" s="1873"/>
      <c r="AP19" s="1873"/>
      <c r="AQ19" s="1873"/>
      <c r="AR19" s="1873"/>
      <c r="AS19" s="1873"/>
      <c r="AT19" s="1873"/>
      <c r="AU19" s="1873"/>
      <c r="AV19" s="1873"/>
      <c r="AW19" s="1873"/>
      <c r="AX19" s="1873"/>
      <c r="AY19" s="1873"/>
      <c r="AZ19" s="1873"/>
      <c r="BA19" s="1873"/>
      <c r="BB19" s="1873"/>
      <c r="BC19" s="1873"/>
      <c r="BD19" s="1873"/>
      <c r="BE19" s="1873"/>
      <c r="BF19" s="1873"/>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1" t="s">
        <v>47</v>
      </c>
      <c r="G21" s="1871"/>
      <c r="H21" s="1871"/>
      <c r="I21" s="1871"/>
      <c r="J21" s="1871"/>
      <c r="K21" s="1871"/>
      <c r="L21" s="1871"/>
      <c r="M21" s="1871"/>
      <c r="N21" s="1871"/>
      <c r="O21" s="1871"/>
      <c r="P21" s="1313"/>
      <c r="Q21" s="131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c r="AN21" s="1873"/>
      <c r="AO21" s="1873"/>
      <c r="AP21" s="1873"/>
      <c r="AQ21" s="1873"/>
      <c r="AR21" s="1873"/>
      <c r="AS21" s="1873"/>
      <c r="AT21" s="1873"/>
      <c r="AU21" s="1873"/>
      <c r="AV21" s="1873"/>
      <c r="AW21" s="1873"/>
      <c r="AX21" s="1873"/>
      <c r="AY21" s="1873"/>
      <c r="AZ21" s="1873"/>
      <c r="BA21" s="1873"/>
      <c r="BB21" s="1873"/>
      <c r="BC21" s="1873"/>
      <c r="BD21" s="1873"/>
      <c r="BE21" s="1873"/>
      <c r="BF21" s="1873"/>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1" t="s">
        <v>48</v>
      </c>
      <c r="G23" s="1871"/>
      <c r="H23" s="1871"/>
      <c r="I23" s="1871"/>
      <c r="J23" s="1871"/>
      <c r="K23" s="1871"/>
      <c r="L23" s="1871"/>
      <c r="M23" s="1871"/>
      <c r="N23" s="1871"/>
      <c r="O23" s="1871"/>
      <c r="P23" s="1314"/>
      <c r="Q23" s="1316" t="s">
        <v>49</v>
      </c>
      <c r="R23" s="1874"/>
      <c r="S23" s="1874"/>
      <c r="T23" s="1874"/>
      <c r="U23" s="1874"/>
      <c r="V23" s="1874"/>
      <c r="W23" s="1874"/>
      <c r="X23" s="1874"/>
      <c r="Y23" s="1874"/>
      <c r="Z23" s="1874"/>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1" t="s">
        <v>50</v>
      </c>
      <c r="G25" s="1871"/>
      <c r="H25" s="1871"/>
      <c r="I25" s="1871"/>
      <c r="J25" s="1871"/>
      <c r="K25" s="1871"/>
      <c r="L25" s="1871"/>
      <c r="M25" s="1871"/>
      <c r="N25" s="1871"/>
      <c r="O25" s="1871"/>
      <c r="P25" s="1313"/>
      <c r="Q25" s="131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c r="AN25" s="1873"/>
      <c r="AO25" s="1873"/>
      <c r="AP25" s="1873"/>
      <c r="AQ25" s="1873"/>
      <c r="AR25" s="1873"/>
      <c r="AS25" s="1873"/>
      <c r="AT25" s="1873"/>
      <c r="AU25" s="1873"/>
      <c r="AV25" s="1873"/>
      <c r="AW25" s="1873"/>
      <c r="AX25" s="1873"/>
      <c r="AY25" s="1873"/>
      <c r="AZ25" s="1873"/>
      <c r="BA25" s="1873"/>
      <c r="BB25" s="1873"/>
      <c r="BC25" s="1873"/>
      <c r="BD25" s="1873"/>
      <c r="BE25" s="1873"/>
      <c r="BF25" s="1873"/>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1" t="s">
        <v>51</v>
      </c>
      <c r="G27" s="1871"/>
      <c r="H27" s="1871"/>
      <c r="I27" s="1871"/>
      <c r="J27" s="1871"/>
      <c r="K27" s="1871"/>
      <c r="L27" s="1871"/>
      <c r="M27" s="1871"/>
      <c r="N27" s="1871"/>
      <c r="O27" s="1871"/>
      <c r="P27" s="1313"/>
      <c r="Q27" s="1313"/>
      <c r="R27" s="1873"/>
      <c r="S27" s="1873"/>
      <c r="T27" s="1873"/>
      <c r="U27" s="1873"/>
      <c r="V27" s="1873"/>
      <c r="W27" s="1873"/>
      <c r="X27" s="1873"/>
      <c r="Y27" s="1873"/>
      <c r="Z27" s="1873"/>
      <c r="AA27" s="1873"/>
      <c r="AB27" s="1873"/>
      <c r="AC27" s="1873"/>
      <c r="AD27" s="1873"/>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7" t="s">
        <v>202</v>
      </c>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c r="AN30" s="1877"/>
      <c r="AO30" s="1877"/>
      <c r="AP30" s="1877"/>
      <c r="AQ30" s="1877"/>
      <c r="AR30" s="1877"/>
      <c r="AS30" s="1877"/>
      <c r="AT30" s="1877"/>
      <c r="AU30" s="1877"/>
      <c r="AV30" s="1877"/>
      <c r="AW30" s="1877"/>
      <c r="AX30" s="1877"/>
      <c r="AY30" s="1877"/>
      <c r="AZ30" s="1877"/>
      <c r="BA30" s="1877"/>
      <c r="BB30" s="1877"/>
      <c r="BC30" s="1877"/>
      <c r="BD30" s="1877"/>
      <c r="BE30" s="1877"/>
      <c r="BF30" s="1877"/>
    </row>
    <row r="31" spans="2:58" s="5" customFormat="1" ht="13.5" customHeight="1">
      <c r="B31" s="1314"/>
      <c r="C31" s="1871" t="s">
        <v>253</v>
      </c>
      <c r="D31" s="1871"/>
      <c r="E31" s="1871"/>
      <c r="F31" s="1871"/>
      <c r="G31" s="1871"/>
      <c r="H31" s="1871"/>
      <c r="I31" s="1871"/>
      <c r="J31" s="1871"/>
      <c r="K31" s="1871"/>
      <c r="L31" s="1871"/>
      <c r="M31" s="1871"/>
      <c r="N31" s="1871"/>
      <c r="O31" s="1871"/>
      <c r="P31" s="1313"/>
      <c r="Q31" s="131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73"/>
      <c r="AO31" s="1873"/>
      <c r="AP31" s="1873"/>
      <c r="AQ31" s="1873"/>
      <c r="AR31" s="1873"/>
      <c r="AS31" s="1873"/>
      <c r="AT31" s="1873"/>
      <c r="AU31" s="1873"/>
      <c r="AV31" s="1873"/>
      <c r="AW31" s="1873"/>
      <c r="AX31" s="1873"/>
      <c r="AY31" s="1873"/>
      <c r="AZ31" s="1873"/>
      <c r="BA31" s="1873"/>
      <c r="BB31" s="1873"/>
      <c r="BC31" s="1873"/>
      <c r="BD31" s="1873"/>
      <c r="BE31" s="1873"/>
      <c r="BF31" s="1873"/>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1" t="s">
        <v>47</v>
      </c>
      <c r="G33" s="1871"/>
      <c r="H33" s="1871"/>
      <c r="I33" s="1871"/>
      <c r="J33" s="1871"/>
      <c r="K33" s="1871"/>
      <c r="L33" s="1871"/>
      <c r="M33" s="1871"/>
      <c r="N33" s="1871"/>
      <c r="O33" s="1871"/>
      <c r="P33" s="1313"/>
      <c r="Q33" s="131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c r="AT33" s="1873"/>
      <c r="AU33" s="1873"/>
      <c r="AV33" s="1873"/>
      <c r="AW33" s="1873"/>
      <c r="AX33" s="1873"/>
      <c r="AY33" s="1873"/>
      <c r="AZ33" s="1873"/>
      <c r="BA33" s="1873"/>
      <c r="BB33" s="1873"/>
      <c r="BC33" s="1873"/>
      <c r="BD33" s="1873"/>
      <c r="BE33" s="1873"/>
      <c r="BF33" s="1873"/>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1" t="s">
        <v>48</v>
      </c>
      <c r="G35" s="1871"/>
      <c r="H35" s="1871"/>
      <c r="I35" s="1871"/>
      <c r="J35" s="1871"/>
      <c r="K35" s="1871"/>
      <c r="L35" s="1871"/>
      <c r="M35" s="1871"/>
      <c r="N35" s="1871"/>
      <c r="O35" s="1871"/>
      <c r="P35" s="1314"/>
      <c r="Q35" s="1316" t="s">
        <v>49</v>
      </c>
      <c r="R35" s="1874"/>
      <c r="S35" s="1874"/>
      <c r="T35" s="1874"/>
      <c r="U35" s="1874"/>
      <c r="V35" s="1874"/>
      <c r="W35" s="1874"/>
      <c r="X35" s="1874"/>
      <c r="Y35" s="1874"/>
      <c r="Z35" s="1874"/>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1" t="s">
        <v>50</v>
      </c>
      <c r="G37" s="1871"/>
      <c r="H37" s="1871"/>
      <c r="I37" s="1871"/>
      <c r="J37" s="1871"/>
      <c r="K37" s="1871"/>
      <c r="L37" s="1871"/>
      <c r="M37" s="1871"/>
      <c r="N37" s="1871"/>
      <c r="O37" s="1871"/>
      <c r="P37" s="1313"/>
      <c r="Q37" s="131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873"/>
      <c r="AP37" s="1873"/>
      <c r="AQ37" s="1873"/>
      <c r="AR37" s="1873"/>
      <c r="AS37" s="1873"/>
      <c r="AT37" s="1873"/>
      <c r="AU37" s="1873"/>
      <c r="AV37" s="1873"/>
      <c r="AW37" s="1873"/>
      <c r="AX37" s="1873"/>
      <c r="AY37" s="1873"/>
      <c r="AZ37" s="1873"/>
      <c r="BA37" s="1873"/>
      <c r="BB37" s="1873"/>
      <c r="BC37" s="1873"/>
      <c r="BD37" s="1873"/>
      <c r="BE37" s="1873"/>
      <c r="BF37" s="1873"/>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1" t="s">
        <v>51</v>
      </c>
      <c r="G39" s="1871"/>
      <c r="H39" s="1871"/>
      <c r="I39" s="1871"/>
      <c r="J39" s="1871"/>
      <c r="K39" s="1871"/>
      <c r="L39" s="1871"/>
      <c r="M39" s="1871"/>
      <c r="N39" s="1871"/>
      <c r="O39" s="1871"/>
      <c r="P39" s="1313"/>
      <c r="Q39" s="1313"/>
      <c r="R39" s="1873"/>
      <c r="S39" s="1873"/>
      <c r="T39" s="1873"/>
      <c r="U39" s="1873"/>
      <c r="V39" s="1873"/>
      <c r="W39" s="1873"/>
      <c r="X39" s="1873"/>
      <c r="Y39" s="1873"/>
      <c r="Z39" s="1873"/>
      <c r="AA39" s="1873"/>
      <c r="AB39" s="1873"/>
      <c r="AC39" s="1873"/>
      <c r="AD39" s="1873"/>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7" t="s">
        <v>242</v>
      </c>
      <c r="C42" s="1877"/>
      <c r="D42" s="1877"/>
      <c r="E42" s="1877"/>
      <c r="F42" s="1877"/>
      <c r="G42" s="1877"/>
      <c r="H42" s="1877"/>
      <c r="I42" s="1877"/>
      <c r="J42" s="1877"/>
      <c r="K42" s="1877"/>
      <c r="L42" s="1877"/>
      <c r="M42" s="1877"/>
      <c r="N42" s="1877"/>
      <c r="O42" s="1877"/>
      <c r="P42" s="1877"/>
      <c r="Q42" s="1877"/>
      <c r="R42" s="1877"/>
      <c r="S42" s="1877"/>
      <c r="T42" s="1877"/>
      <c r="U42" s="1877"/>
      <c r="V42" s="1877"/>
      <c r="W42" s="1877"/>
      <c r="X42" s="1877"/>
      <c r="Y42" s="1877"/>
      <c r="Z42" s="1877"/>
      <c r="AA42" s="1877"/>
      <c r="AB42" s="1877"/>
      <c r="AC42" s="1877"/>
      <c r="AD42" s="1877"/>
      <c r="AE42" s="1877"/>
      <c r="AF42" s="1877"/>
      <c r="AG42" s="1877"/>
      <c r="AH42" s="1877"/>
      <c r="AI42" s="1877"/>
      <c r="AJ42" s="1877"/>
      <c r="AK42" s="1877"/>
      <c r="AL42" s="1877"/>
      <c r="AM42" s="1877"/>
      <c r="AN42" s="1877"/>
      <c r="AO42" s="1877"/>
      <c r="AP42" s="1877"/>
      <c r="AQ42" s="1877"/>
      <c r="AR42" s="1877"/>
      <c r="AS42" s="1877"/>
      <c r="AT42" s="1877"/>
      <c r="AU42" s="1877"/>
      <c r="AV42" s="1877"/>
      <c r="AW42" s="1877"/>
      <c r="AX42" s="1877"/>
      <c r="AY42" s="1877"/>
      <c r="AZ42" s="1877"/>
      <c r="BA42" s="1877"/>
      <c r="BB42" s="1877"/>
      <c r="BC42" s="1877"/>
      <c r="BD42" s="1877"/>
      <c r="BE42" s="1877"/>
      <c r="BF42" s="1877"/>
    </row>
    <row r="43" spans="2:58" ht="13.5" customHeight="1">
      <c r="B43" s="1314"/>
      <c r="C43" s="1871" t="s">
        <v>253</v>
      </c>
      <c r="D43" s="1871"/>
      <c r="E43" s="1871"/>
      <c r="F43" s="1871"/>
      <c r="G43" s="1871"/>
      <c r="H43" s="1871"/>
      <c r="I43" s="1871"/>
      <c r="J43" s="1871"/>
      <c r="K43" s="1871"/>
      <c r="L43" s="1871"/>
      <c r="M43" s="1871"/>
      <c r="N43" s="1871"/>
      <c r="O43" s="1871"/>
      <c r="P43" s="1313"/>
      <c r="Q43" s="131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c r="AN43" s="1873"/>
      <c r="AO43" s="1873"/>
      <c r="AP43" s="1873"/>
      <c r="AQ43" s="1873"/>
      <c r="AR43" s="1873"/>
      <c r="AS43" s="1873"/>
      <c r="AT43" s="1873"/>
      <c r="AU43" s="1873"/>
      <c r="AV43" s="1873"/>
      <c r="AW43" s="1873"/>
      <c r="AX43" s="1873"/>
      <c r="AY43" s="1873"/>
      <c r="AZ43" s="1873"/>
      <c r="BA43" s="1873"/>
      <c r="BB43" s="1873"/>
      <c r="BC43" s="1873"/>
      <c r="BD43" s="1873"/>
      <c r="BE43" s="1873"/>
      <c r="BF43" s="1873"/>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1" t="s">
        <v>47</v>
      </c>
      <c r="G45" s="1871"/>
      <c r="H45" s="1871"/>
      <c r="I45" s="1871"/>
      <c r="J45" s="1871"/>
      <c r="K45" s="1871"/>
      <c r="L45" s="1871"/>
      <c r="M45" s="1871"/>
      <c r="N45" s="1871"/>
      <c r="O45" s="1871"/>
      <c r="P45" s="1313"/>
      <c r="Q45" s="131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c r="AN45" s="1873"/>
      <c r="AO45" s="1873"/>
      <c r="AP45" s="1873"/>
      <c r="AQ45" s="1873"/>
      <c r="AR45" s="1873"/>
      <c r="AS45" s="1873"/>
      <c r="AT45" s="1873"/>
      <c r="AU45" s="1873"/>
      <c r="AV45" s="1873"/>
      <c r="AW45" s="1873"/>
      <c r="AX45" s="1873"/>
      <c r="AY45" s="1873"/>
      <c r="AZ45" s="1873"/>
      <c r="BA45" s="1873"/>
      <c r="BB45" s="1873"/>
      <c r="BC45" s="1873"/>
      <c r="BD45" s="1873"/>
      <c r="BE45" s="1873"/>
      <c r="BF45" s="1873"/>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1" t="s">
        <v>48</v>
      </c>
      <c r="G47" s="1871"/>
      <c r="H47" s="1871"/>
      <c r="I47" s="1871"/>
      <c r="J47" s="1871"/>
      <c r="K47" s="1871"/>
      <c r="L47" s="1871"/>
      <c r="M47" s="1871"/>
      <c r="N47" s="1871"/>
      <c r="O47" s="1871"/>
      <c r="P47" s="1314"/>
      <c r="Q47" s="1316" t="s">
        <v>49</v>
      </c>
      <c r="R47" s="1874"/>
      <c r="S47" s="1874"/>
      <c r="T47" s="1874"/>
      <c r="U47" s="1874"/>
      <c r="V47" s="1874"/>
      <c r="W47" s="1874"/>
      <c r="X47" s="1874"/>
      <c r="Y47" s="1874"/>
      <c r="Z47" s="1874"/>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1" t="s">
        <v>50</v>
      </c>
      <c r="G49" s="1871"/>
      <c r="H49" s="1871"/>
      <c r="I49" s="1871"/>
      <c r="J49" s="1871"/>
      <c r="K49" s="1871"/>
      <c r="L49" s="1871"/>
      <c r="M49" s="1871"/>
      <c r="N49" s="1871"/>
      <c r="O49" s="1871"/>
      <c r="P49" s="1313"/>
      <c r="Q49" s="131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c r="AN49" s="1873"/>
      <c r="AO49" s="1873"/>
      <c r="AP49" s="1873"/>
      <c r="AQ49" s="1873"/>
      <c r="AR49" s="1873"/>
      <c r="AS49" s="1873"/>
      <c r="AT49" s="1873"/>
      <c r="AU49" s="1873"/>
      <c r="AV49" s="1873"/>
      <c r="AW49" s="1873"/>
      <c r="AX49" s="1873"/>
      <c r="AY49" s="1873"/>
      <c r="AZ49" s="1873"/>
      <c r="BA49" s="1873"/>
      <c r="BB49" s="1873"/>
      <c r="BC49" s="1873"/>
      <c r="BD49" s="1873"/>
      <c r="BE49" s="1873"/>
      <c r="BF49" s="1873"/>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1" t="s">
        <v>51</v>
      </c>
      <c r="G51" s="1871"/>
      <c r="H51" s="1871"/>
      <c r="I51" s="1871"/>
      <c r="J51" s="1871"/>
      <c r="K51" s="1871"/>
      <c r="L51" s="1871"/>
      <c r="M51" s="1871"/>
      <c r="N51" s="1871"/>
      <c r="O51" s="1871"/>
      <c r="P51" s="1313"/>
      <c r="Q51" s="1313"/>
      <c r="R51" s="1873"/>
      <c r="S51" s="1873"/>
      <c r="T51" s="1873"/>
      <c r="U51" s="1873"/>
      <c r="V51" s="1873"/>
      <c r="W51" s="1873"/>
      <c r="X51" s="1873"/>
      <c r="Y51" s="1873"/>
      <c r="Z51" s="1873"/>
      <c r="AA51" s="1873"/>
      <c r="AB51" s="1873"/>
      <c r="AC51" s="1873"/>
      <c r="AD51" s="1873"/>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7" t="s">
        <v>203</v>
      </c>
      <c r="C54" s="1877"/>
      <c r="D54" s="1877"/>
      <c r="E54" s="1877"/>
      <c r="F54" s="1877"/>
      <c r="G54" s="1877"/>
      <c r="H54" s="1877"/>
      <c r="I54" s="1877"/>
      <c r="J54" s="1877"/>
      <c r="K54" s="1877"/>
      <c r="L54" s="1877"/>
      <c r="M54" s="1877"/>
      <c r="N54" s="1877"/>
      <c r="O54" s="1877"/>
      <c r="P54" s="1877"/>
      <c r="Q54" s="1877"/>
      <c r="R54" s="1877"/>
      <c r="S54" s="1877"/>
      <c r="T54" s="1877"/>
      <c r="U54" s="1877"/>
      <c r="V54" s="1877"/>
      <c r="W54" s="1877"/>
      <c r="X54" s="1877"/>
      <c r="Y54" s="1877"/>
      <c r="Z54" s="1877"/>
      <c r="AA54" s="1877"/>
      <c r="AB54" s="1877"/>
      <c r="AC54" s="1877"/>
      <c r="AD54" s="1877"/>
      <c r="AE54" s="1877"/>
      <c r="AF54" s="1877"/>
      <c r="AG54" s="1877"/>
      <c r="AH54" s="1877"/>
      <c r="AI54" s="1877"/>
      <c r="AJ54" s="1877"/>
      <c r="AK54" s="1877"/>
      <c r="AL54" s="1877"/>
      <c r="AM54" s="1877"/>
      <c r="AN54" s="1877"/>
      <c r="AO54" s="1877"/>
      <c r="AP54" s="1877"/>
      <c r="AQ54" s="1877"/>
      <c r="AR54" s="1877"/>
      <c r="AS54" s="1877"/>
      <c r="AT54" s="1877"/>
      <c r="AU54" s="1877"/>
      <c r="AV54" s="1877"/>
      <c r="AW54" s="1877"/>
      <c r="AX54" s="1877"/>
      <c r="AY54" s="1877"/>
      <c r="AZ54" s="1877"/>
      <c r="BA54" s="1877"/>
      <c r="BB54" s="1877"/>
      <c r="BC54" s="1877"/>
      <c r="BD54" s="1877"/>
      <c r="BE54" s="1877"/>
      <c r="BF54" s="1877"/>
    </row>
    <row r="55" spans="2:58" ht="13.5" customHeight="1">
      <c r="B55" s="1314"/>
      <c r="C55" s="1871" t="s">
        <v>253</v>
      </c>
      <c r="D55" s="1871"/>
      <c r="E55" s="1871"/>
      <c r="F55" s="1871"/>
      <c r="G55" s="1871"/>
      <c r="H55" s="1871"/>
      <c r="I55" s="1871"/>
      <c r="J55" s="1871"/>
      <c r="K55" s="1871"/>
      <c r="L55" s="1871"/>
      <c r="M55" s="1871"/>
      <c r="N55" s="1871"/>
      <c r="O55" s="1871"/>
      <c r="P55" s="1313"/>
      <c r="Q55" s="131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c r="AN55" s="1873"/>
      <c r="AO55" s="1873"/>
      <c r="AP55" s="1873"/>
      <c r="AQ55" s="1873"/>
      <c r="AR55" s="1873"/>
      <c r="AS55" s="1873"/>
      <c r="AT55" s="1873"/>
      <c r="AU55" s="1873"/>
      <c r="AV55" s="1873"/>
      <c r="AW55" s="1873"/>
      <c r="AX55" s="1873"/>
      <c r="AY55" s="1873"/>
      <c r="AZ55" s="1873"/>
      <c r="BA55" s="1873"/>
      <c r="BB55" s="1873"/>
      <c r="BC55" s="1873"/>
      <c r="BD55" s="1873"/>
      <c r="BE55" s="1873"/>
      <c r="BF55" s="1873"/>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1" t="s">
        <v>47</v>
      </c>
      <c r="G57" s="1871"/>
      <c r="H57" s="1871"/>
      <c r="I57" s="1871"/>
      <c r="J57" s="1871"/>
      <c r="K57" s="1871"/>
      <c r="L57" s="1871"/>
      <c r="M57" s="1871"/>
      <c r="N57" s="1871"/>
      <c r="O57" s="1871"/>
      <c r="P57" s="1313"/>
      <c r="Q57" s="131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c r="AN57" s="1873"/>
      <c r="AO57" s="1873"/>
      <c r="AP57" s="1873"/>
      <c r="AQ57" s="1873"/>
      <c r="AR57" s="1873"/>
      <c r="AS57" s="1873"/>
      <c r="AT57" s="1873"/>
      <c r="AU57" s="1873"/>
      <c r="AV57" s="1873"/>
      <c r="AW57" s="1873"/>
      <c r="AX57" s="1873"/>
      <c r="AY57" s="1873"/>
      <c r="AZ57" s="1873"/>
      <c r="BA57" s="1873"/>
      <c r="BB57" s="1873"/>
      <c r="BC57" s="1873"/>
      <c r="BD57" s="1873"/>
      <c r="BE57" s="1873"/>
      <c r="BF57" s="1873"/>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1" t="s">
        <v>48</v>
      </c>
      <c r="G59" s="1871"/>
      <c r="H59" s="1871"/>
      <c r="I59" s="1871"/>
      <c r="J59" s="1871"/>
      <c r="K59" s="1871"/>
      <c r="L59" s="1871"/>
      <c r="M59" s="1871"/>
      <c r="N59" s="1871"/>
      <c r="O59" s="1871"/>
      <c r="P59" s="1314"/>
      <c r="Q59" s="1316" t="s">
        <v>49</v>
      </c>
      <c r="R59" s="1874"/>
      <c r="S59" s="1874"/>
      <c r="T59" s="1874"/>
      <c r="U59" s="1874"/>
      <c r="V59" s="1874"/>
      <c r="W59" s="1874"/>
      <c r="X59" s="1874"/>
      <c r="Y59" s="1874"/>
      <c r="Z59" s="1874"/>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1" t="s">
        <v>50</v>
      </c>
      <c r="G61" s="1871"/>
      <c r="H61" s="1871"/>
      <c r="I61" s="1871"/>
      <c r="J61" s="1871"/>
      <c r="K61" s="1871"/>
      <c r="L61" s="1871"/>
      <c r="M61" s="1871"/>
      <c r="N61" s="1871"/>
      <c r="O61" s="1871"/>
      <c r="P61" s="1313"/>
      <c r="Q61" s="131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c r="AN61" s="1873"/>
      <c r="AO61" s="1873"/>
      <c r="AP61" s="1873"/>
      <c r="AQ61" s="1873"/>
      <c r="AR61" s="1873"/>
      <c r="AS61" s="1873"/>
      <c r="AT61" s="1873"/>
      <c r="AU61" s="1873"/>
      <c r="AV61" s="1873"/>
      <c r="AW61" s="1873"/>
      <c r="AX61" s="1873"/>
      <c r="AY61" s="1873"/>
      <c r="AZ61" s="1873"/>
      <c r="BA61" s="1873"/>
      <c r="BB61" s="1873"/>
      <c r="BC61" s="1873"/>
      <c r="BD61" s="1873"/>
      <c r="BE61" s="1873"/>
      <c r="BF61" s="1873"/>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1" t="s">
        <v>51</v>
      </c>
      <c r="G63" s="1871"/>
      <c r="H63" s="1871"/>
      <c r="I63" s="1871"/>
      <c r="J63" s="1871"/>
      <c r="K63" s="1871"/>
      <c r="L63" s="1871"/>
      <c r="M63" s="1871"/>
      <c r="N63" s="1871"/>
      <c r="O63" s="1871"/>
      <c r="P63" s="1313"/>
      <c r="Q63" s="1313"/>
      <c r="R63" s="1873"/>
      <c r="S63" s="1873"/>
      <c r="T63" s="1873"/>
      <c r="U63" s="1873"/>
      <c r="V63" s="1873"/>
      <c r="W63" s="1873"/>
      <c r="X63" s="1873"/>
      <c r="Y63" s="1873"/>
      <c r="Z63" s="1873"/>
      <c r="AA63" s="1873"/>
      <c r="AB63" s="1873"/>
      <c r="AC63" s="1873"/>
      <c r="AD63" s="1873"/>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5"/>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5" t="s">
        <v>263</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75"/>
      <c r="AO3" s="1875"/>
      <c r="AP3" s="1875"/>
      <c r="AQ3" s="1875"/>
      <c r="AR3" s="1875"/>
      <c r="AS3" s="1875"/>
      <c r="AT3" s="1875"/>
      <c r="AU3" s="1875"/>
      <c r="AV3" s="1875"/>
      <c r="AW3" s="1875"/>
      <c r="AX3" s="1875"/>
      <c r="AY3" s="1875"/>
      <c r="AZ3" s="1875"/>
      <c r="BA3" s="1875"/>
      <c r="BB3" s="1875"/>
      <c r="BC3" s="1875"/>
      <c r="BD3" s="1875"/>
      <c r="BE3" s="1875"/>
      <c r="BF3" s="1875"/>
    </row>
    <row r="4" spans="2:58" s="5" customFormat="1" ht="13.5" customHeight="1">
      <c r="B4" s="1876" t="s">
        <v>204</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c r="AR4" s="1876"/>
      <c r="AS4" s="1876"/>
      <c r="AT4" s="1876"/>
      <c r="AU4" s="1876"/>
      <c r="AV4" s="1876"/>
      <c r="AW4" s="1876"/>
      <c r="AX4" s="1876"/>
      <c r="AY4" s="1876"/>
      <c r="AZ4" s="1876"/>
      <c r="BA4" s="1876"/>
      <c r="BB4" s="1876"/>
      <c r="BC4" s="1876"/>
      <c r="BD4" s="1876"/>
      <c r="BE4" s="1876"/>
      <c r="BF4" s="1876"/>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7" t="s">
        <v>205</v>
      </c>
      <c r="C6" s="1877"/>
      <c r="D6" s="1877"/>
      <c r="E6" s="1877"/>
      <c r="F6" s="1877"/>
      <c r="G6" s="1877"/>
      <c r="H6" s="1877"/>
      <c r="I6" s="1877"/>
      <c r="J6" s="1877"/>
      <c r="K6" s="1877"/>
      <c r="L6" s="1877"/>
      <c r="M6" s="1877"/>
      <c r="N6" s="1877"/>
      <c r="O6" s="1877"/>
      <c r="P6" s="1877"/>
      <c r="Q6" s="1877"/>
      <c r="R6" s="1877"/>
      <c r="S6" s="1877"/>
      <c r="T6" s="1877"/>
      <c r="U6" s="1877"/>
      <c r="V6" s="1877"/>
      <c r="W6" s="1877"/>
      <c r="X6" s="1877"/>
      <c r="Y6" s="1877"/>
      <c r="Z6" s="1877"/>
      <c r="AA6" s="1877"/>
      <c r="AB6" s="1877"/>
      <c r="AC6" s="1877"/>
      <c r="AD6" s="1877"/>
      <c r="AE6" s="1877"/>
      <c r="AF6" s="1877"/>
      <c r="AG6" s="1877"/>
      <c r="AH6" s="1877"/>
      <c r="AI6" s="1877"/>
      <c r="AJ6" s="1877"/>
      <c r="AK6" s="1877"/>
      <c r="AL6" s="1877"/>
      <c r="AM6" s="1877"/>
      <c r="AN6" s="1877"/>
      <c r="AO6" s="1877"/>
      <c r="AP6" s="1877"/>
      <c r="AQ6" s="1877"/>
      <c r="AR6" s="1877"/>
      <c r="AS6" s="1877"/>
      <c r="AT6" s="1877"/>
      <c r="AU6" s="1877"/>
      <c r="AV6" s="1877"/>
      <c r="AW6" s="1877"/>
      <c r="AX6" s="1877"/>
      <c r="AY6" s="1877"/>
      <c r="AZ6" s="1877"/>
      <c r="BA6" s="1877"/>
      <c r="BB6" s="1877"/>
      <c r="BC6" s="1877"/>
      <c r="BD6" s="1877"/>
      <c r="BE6" s="1877"/>
      <c r="BF6" s="1877"/>
    </row>
    <row r="7" spans="2:58" s="5" customFormat="1" ht="13.5" customHeight="1">
      <c r="B7" s="1313"/>
      <c r="C7" s="1314"/>
      <c r="D7" s="1316"/>
      <c r="E7" s="1316"/>
      <c r="F7" s="1871" t="s">
        <v>54</v>
      </c>
      <c r="G7" s="1871"/>
      <c r="H7" s="1871"/>
      <c r="I7" s="1871"/>
      <c r="J7" s="1871"/>
      <c r="K7" s="1871"/>
      <c r="L7" s="1871"/>
      <c r="M7" s="1871"/>
      <c r="N7" s="1871"/>
      <c r="O7" s="1871"/>
      <c r="P7" s="1313"/>
      <c r="Q7" s="1313"/>
      <c r="R7" s="1872"/>
      <c r="S7" s="1872"/>
      <c r="T7" s="1872"/>
      <c r="U7" s="1872"/>
      <c r="V7" s="1313" t="s">
        <v>55</v>
      </c>
      <c r="W7" s="1314"/>
      <c r="X7" s="1313"/>
      <c r="Y7" s="1313"/>
      <c r="Z7" s="1313"/>
      <c r="AA7" s="1872"/>
      <c r="AB7" s="1872"/>
      <c r="AC7" s="1872"/>
      <c r="AD7" s="1872"/>
      <c r="AE7" s="1872"/>
      <c r="AF7" s="1872"/>
      <c r="AG7" s="1872"/>
      <c r="AH7" s="1870" t="s">
        <v>56</v>
      </c>
      <c r="AI7" s="1870"/>
      <c r="AJ7" s="1870"/>
      <c r="AK7" s="1870"/>
      <c r="AL7" s="1870"/>
      <c r="AM7" s="1870"/>
      <c r="AN7" s="1870"/>
      <c r="AO7" s="1869"/>
      <c r="AP7" s="1869"/>
      <c r="AQ7" s="1869"/>
      <c r="AR7" s="1869"/>
      <c r="AS7" s="1869"/>
      <c r="AT7" s="1869"/>
      <c r="AU7" s="1869"/>
      <c r="AV7" s="1869"/>
      <c r="AW7" s="1869"/>
      <c r="AX7" s="1869"/>
      <c r="AY7" s="1869"/>
      <c r="AZ7" s="1869"/>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1" t="s">
        <v>57</v>
      </c>
      <c r="G9" s="1871"/>
      <c r="H9" s="1871"/>
      <c r="I9" s="1871"/>
      <c r="J9" s="1871"/>
      <c r="K9" s="1871"/>
      <c r="L9" s="1871"/>
      <c r="M9" s="1871"/>
      <c r="N9" s="1871"/>
      <c r="O9" s="1871"/>
      <c r="P9" s="1313"/>
      <c r="Q9" s="1313"/>
      <c r="R9" s="1873"/>
      <c r="S9" s="1873"/>
      <c r="T9" s="1873"/>
      <c r="U9" s="1873"/>
      <c r="V9" s="1873"/>
      <c r="W9" s="1873"/>
      <c r="X9" s="1873"/>
      <c r="Y9" s="1873"/>
      <c r="Z9" s="1873"/>
      <c r="AA9" s="1873"/>
      <c r="AB9" s="1873"/>
      <c r="AC9" s="1873"/>
      <c r="AD9" s="1873"/>
      <c r="AE9" s="1873"/>
      <c r="AF9" s="1873"/>
      <c r="AG9" s="1873"/>
      <c r="AH9" s="1873"/>
      <c r="AI9" s="1873"/>
      <c r="AJ9" s="1873"/>
      <c r="AK9" s="1873"/>
      <c r="AL9" s="1873"/>
      <c r="AM9" s="1873"/>
      <c r="AN9" s="1873"/>
      <c r="AO9" s="1873"/>
      <c r="AP9" s="1873"/>
      <c r="AQ9" s="1873"/>
      <c r="AR9" s="1873"/>
      <c r="AS9" s="1873"/>
      <c r="AT9" s="1873"/>
      <c r="AU9" s="1873"/>
      <c r="AV9" s="1873"/>
      <c r="AW9" s="1873"/>
      <c r="AX9" s="1873"/>
      <c r="AY9" s="1873"/>
      <c r="AZ9" s="1873"/>
      <c r="BA9" s="1873"/>
      <c r="BB9" s="1873"/>
      <c r="BC9" s="1873"/>
      <c r="BD9" s="1873"/>
      <c r="BE9" s="1873"/>
      <c r="BF9" s="1873"/>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1" t="s">
        <v>58</v>
      </c>
      <c r="G11" s="1871"/>
      <c r="H11" s="1871"/>
      <c r="I11" s="1871"/>
      <c r="J11" s="1871"/>
      <c r="K11" s="1871"/>
      <c r="L11" s="1871"/>
      <c r="M11" s="1871"/>
      <c r="N11" s="1871"/>
      <c r="O11" s="1871"/>
      <c r="P11" s="1313"/>
      <c r="Q11" s="1313"/>
      <c r="R11" s="1872"/>
      <c r="S11" s="1872"/>
      <c r="T11" s="1872"/>
      <c r="U11" s="1872"/>
      <c r="V11" s="1313" t="s">
        <v>59</v>
      </c>
      <c r="W11" s="1314"/>
      <c r="X11" s="1313"/>
      <c r="Y11" s="1313"/>
      <c r="Z11" s="1313"/>
      <c r="AA11" s="1313"/>
      <c r="AB11" s="1313"/>
      <c r="AC11" s="1313"/>
      <c r="AD11" s="1872"/>
      <c r="AE11" s="1872"/>
      <c r="AF11" s="1872"/>
      <c r="AG11" s="1872"/>
      <c r="AH11" s="1872"/>
      <c r="AI11" s="1872"/>
      <c r="AJ11" s="1872"/>
      <c r="AK11" s="1870" t="s">
        <v>60</v>
      </c>
      <c r="AL11" s="1870"/>
      <c r="AM11" s="1870"/>
      <c r="AN11" s="1870"/>
      <c r="AO11" s="1870"/>
      <c r="AP11" s="1870"/>
      <c r="AQ11" s="1870"/>
      <c r="AR11" s="1870"/>
      <c r="AS11" s="1869"/>
      <c r="AT11" s="1869"/>
      <c r="AU11" s="1869"/>
      <c r="AV11" s="1869"/>
      <c r="AW11" s="1869"/>
      <c r="AX11" s="1869"/>
      <c r="AY11" s="1869"/>
      <c r="AZ11" s="1869"/>
      <c r="BA11" s="1869"/>
      <c r="BB11" s="1869"/>
      <c r="BC11" s="1869"/>
      <c r="BD11" s="1869"/>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1873"/>
      <c r="AM12" s="1873"/>
      <c r="AN12" s="1873"/>
      <c r="AO12" s="1873"/>
      <c r="AP12" s="1873"/>
      <c r="AQ12" s="1873"/>
      <c r="AR12" s="1873"/>
      <c r="AS12" s="1873"/>
      <c r="AT12" s="1873"/>
      <c r="AU12" s="1873"/>
      <c r="AV12" s="1873"/>
      <c r="AW12" s="1873"/>
      <c r="AX12" s="1873"/>
      <c r="AY12" s="1873"/>
      <c r="AZ12" s="1873"/>
      <c r="BA12" s="1873"/>
      <c r="BB12" s="1873"/>
      <c r="BC12" s="1873"/>
      <c r="BD12" s="1873"/>
      <c r="BE12" s="1873"/>
      <c r="BF12" s="1873"/>
    </row>
    <row r="13" spans="2:58" s="5" customFormat="1" ht="13.5" customHeight="1">
      <c r="B13" s="1313"/>
      <c r="C13" s="1314"/>
      <c r="D13" s="1316"/>
      <c r="E13" s="1316"/>
      <c r="F13" s="1871" t="s">
        <v>48</v>
      </c>
      <c r="G13" s="1871"/>
      <c r="H13" s="1871"/>
      <c r="I13" s="1871"/>
      <c r="J13" s="1871"/>
      <c r="K13" s="1871"/>
      <c r="L13" s="1871"/>
      <c r="M13" s="1871"/>
      <c r="N13" s="1871"/>
      <c r="O13" s="1871"/>
      <c r="P13" s="1314"/>
      <c r="Q13" s="1316" t="s">
        <v>49</v>
      </c>
      <c r="R13" s="1874"/>
      <c r="S13" s="1874"/>
      <c r="T13" s="1874"/>
      <c r="U13" s="1874"/>
      <c r="V13" s="1874"/>
      <c r="W13" s="1874"/>
      <c r="X13" s="1874"/>
      <c r="Y13" s="1874"/>
      <c r="Z13" s="1874"/>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1" t="s">
        <v>61</v>
      </c>
      <c r="G15" s="1871"/>
      <c r="H15" s="1871"/>
      <c r="I15" s="1871"/>
      <c r="J15" s="1871"/>
      <c r="K15" s="1871"/>
      <c r="L15" s="1871"/>
      <c r="M15" s="1871"/>
      <c r="N15" s="1871"/>
      <c r="O15" s="1871"/>
      <c r="P15" s="1313"/>
      <c r="Q15" s="1313"/>
      <c r="R15" s="1873"/>
      <c r="S15" s="1873"/>
      <c r="T15" s="1873"/>
      <c r="U15" s="1873"/>
      <c r="V15" s="1873"/>
      <c r="W15" s="1873"/>
      <c r="X15" s="1873"/>
      <c r="Y15" s="1873"/>
      <c r="Z15" s="1873"/>
      <c r="AA15" s="1873"/>
      <c r="AB15" s="1873"/>
      <c r="AC15" s="1873"/>
      <c r="AD15" s="1873"/>
      <c r="AE15" s="1873"/>
      <c r="AF15" s="1873"/>
      <c r="AG15" s="1873"/>
      <c r="AH15" s="1873"/>
      <c r="AI15" s="1873"/>
      <c r="AJ15" s="1873"/>
      <c r="AK15" s="1873"/>
      <c r="AL15" s="1873"/>
      <c r="AM15" s="1873"/>
      <c r="AN15" s="1873"/>
      <c r="AO15" s="1873"/>
      <c r="AP15" s="1873"/>
      <c r="AQ15" s="1873"/>
      <c r="AR15" s="1873"/>
      <c r="AS15" s="1873"/>
      <c r="AT15" s="1873"/>
      <c r="AU15" s="1873"/>
      <c r="AV15" s="1873"/>
      <c r="AW15" s="1873"/>
      <c r="AX15" s="1873"/>
      <c r="AY15" s="1873"/>
      <c r="AZ15" s="1873"/>
      <c r="BA15" s="1873"/>
      <c r="BB15" s="1873"/>
      <c r="BC15" s="1873"/>
      <c r="BD15" s="1873"/>
      <c r="BE15" s="1873"/>
      <c r="BF15" s="1873"/>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71" t="s">
        <v>51</v>
      </c>
      <c r="G17" s="1871"/>
      <c r="H17" s="1871"/>
      <c r="I17" s="1871"/>
      <c r="J17" s="1871"/>
      <c r="K17" s="1871"/>
      <c r="L17" s="1871"/>
      <c r="M17" s="1871"/>
      <c r="N17" s="1871"/>
      <c r="O17" s="1871"/>
      <c r="P17" s="1313"/>
      <c r="Q17" s="1313"/>
      <c r="R17" s="1873"/>
      <c r="S17" s="1873"/>
      <c r="T17" s="1873"/>
      <c r="U17" s="1873"/>
      <c r="V17" s="1873"/>
      <c r="W17" s="1873"/>
      <c r="X17" s="1873"/>
      <c r="Y17" s="1873"/>
      <c r="Z17" s="1873"/>
      <c r="AA17" s="1873"/>
      <c r="AB17" s="1873"/>
      <c r="AC17" s="1873"/>
      <c r="AD17" s="1873"/>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7" t="s">
        <v>269</v>
      </c>
      <c r="C20" s="1877"/>
      <c r="D20" s="1877"/>
      <c r="E20" s="1877"/>
      <c r="F20" s="1877"/>
      <c r="G20" s="1877"/>
      <c r="H20" s="1877"/>
      <c r="I20" s="1877"/>
      <c r="J20" s="1877"/>
      <c r="K20" s="1877"/>
      <c r="L20" s="1877"/>
      <c r="M20" s="1877"/>
      <c r="N20" s="1877"/>
      <c r="O20" s="1877"/>
      <c r="P20" s="1877"/>
      <c r="Q20" s="1877"/>
      <c r="R20" s="1877"/>
      <c r="S20" s="1877"/>
      <c r="T20" s="1877"/>
      <c r="U20" s="1877"/>
      <c r="V20" s="1877"/>
      <c r="W20" s="1877"/>
      <c r="X20" s="1877"/>
      <c r="Y20" s="1877"/>
      <c r="Z20" s="1877"/>
      <c r="AA20" s="1877"/>
      <c r="AB20" s="1877"/>
      <c r="AC20" s="1877"/>
      <c r="AD20" s="1877"/>
      <c r="AE20" s="1877"/>
      <c r="AF20" s="1877"/>
      <c r="AG20" s="1877"/>
      <c r="AH20" s="1877"/>
      <c r="AI20" s="1877"/>
      <c r="AJ20" s="1877"/>
      <c r="AK20" s="1877"/>
      <c r="AL20" s="1877"/>
      <c r="AM20" s="1877"/>
      <c r="AN20" s="1877"/>
      <c r="AO20" s="1877"/>
      <c r="AP20" s="1877"/>
      <c r="AQ20" s="1877"/>
      <c r="AR20" s="1877"/>
      <c r="AS20" s="1877"/>
      <c r="AT20" s="1877"/>
      <c r="AU20" s="1877"/>
      <c r="AV20" s="1877"/>
      <c r="AW20" s="1877"/>
      <c r="AX20" s="1877"/>
      <c r="AY20" s="1877"/>
      <c r="AZ20" s="1877"/>
      <c r="BA20" s="1877"/>
      <c r="BB20" s="1877"/>
      <c r="BC20" s="1877"/>
      <c r="BD20" s="1877"/>
      <c r="BE20" s="1877"/>
      <c r="BF20" s="1877"/>
    </row>
    <row r="21" spans="2:58" s="5" customFormat="1" ht="13.5" customHeight="1">
      <c r="B21" s="1313"/>
      <c r="C21" s="1314"/>
      <c r="D21" s="1316"/>
      <c r="E21" s="1316"/>
      <c r="F21" s="1871" t="s">
        <v>54</v>
      </c>
      <c r="G21" s="1871"/>
      <c r="H21" s="1871"/>
      <c r="I21" s="1871"/>
      <c r="J21" s="1871"/>
      <c r="K21" s="1871"/>
      <c r="L21" s="1871"/>
      <c r="M21" s="1871"/>
      <c r="N21" s="1871"/>
      <c r="O21" s="1871"/>
      <c r="P21" s="1313"/>
      <c r="Q21" s="1313"/>
      <c r="R21" s="1872"/>
      <c r="S21" s="1872"/>
      <c r="T21" s="1872"/>
      <c r="U21" s="1872"/>
      <c r="V21" s="1313" t="s">
        <v>55</v>
      </c>
      <c r="W21" s="1314"/>
      <c r="X21" s="1313"/>
      <c r="Y21" s="1313"/>
      <c r="Z21" s="1313"/>
      <c r="AA21" s="1872"/>
      <c r="AB21" s="1872"/>
      <c r="AC21" s="1872"/>
      <c r="AD21" s="1872"/>
      <c r="AE21" s="1872"/>
      <c r="AF21" s="1872"/>
      <c r="AG21" s="1872"/>
      <c r="AH21" s="1870" t="s">
        <v>56</v>
      </c>
      <c r="AI21" s="1870"/>
      <c r="AJ21" s="1870"/>
      <c r="AK21" s="1870"/>
      <c r="AL21" s="1870"/>
      <c r="AM21" s="1870"/>
      <c r="AN21" s="1870"/>
      <c r="AO21" s="1869"/>
      <c r="AP21" s="1869"/>
      <c r="AQ21" s="1869"/>
      <c r="AR21" s="1869"/>
      <c r="AS21" s="1869"/>
      <c r="AT21" s="1869"/>
      <c r="AU21" s="1869"/>
      <c r="AV21" s="1869"/>
      <c r="AW21" s="1869"/>
      <c r="AX21" s="1869"/>
      <c r="AY21" s="1869"/>
      <c r="AZ21" s="1869"/>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1" t="s">
        <v>57</v>
      </c>
      <c r="G23" s="1871"/>
      <c r="H23" s="1871"/>
      <c r="I23" s="1871"/>
      <c r="J23" s="1871"/>
      <c r="K23" s="1871"/>
      <c r="L23" s="1871"/>
      <c r="M23" s="1871"/>
      <c r="N23" s="1871"/>
      <c r="O23" s="1871"/>
      <c r="P23" s="1313"/>
      <c r="Q23" s="131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c r="AN23" s="1873"/>
      <c r="AO23" s="1873"/>
      <c r="AP23" s="1873"/>
      <c r="AQ23" s="1873"/>
      <c r="AR23" s="1873"/>
      <c r="AS23" s="1873"/>
      <c r="AT23" s="1873"/>
      <c r="AU23" s="1873"/>
      <c r="AV23" s="1873"/>
      <c r="AW23" s="1873"/>
      <c r="AX23" s="1873"/>
      <c r="AY23" s="1873"/>
      <c r="AZ23" s="1873"/>
      <c r="BA23" s="1873"/>
      <c r="BB23" s="1873"/>
      <c r="BC23" s="1873"/>
      <c r="BD23" s="1873"/>
      <c r="BE23" s="1873"/>
      <c r="BF23" s="1873"/>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1" t="s">
        <v>58</v>
      </c>
      <c r="G25" s="1871"/>
      <c r="H25" s="1871"/>
      <c r="I25" s="1871"/>
      <c r="J25" s="1871"/>
      <c r="K25" s="1871"/>
      <c r="L25" s="1871"/>
      <c r="M25" s="1871"/>
      <c r="N25" s="1871"/>
      <c r="O25" s="1871"/>
      <c r="P25" s="1313"/>
      <c r="Q25" s="1313"/>
      <c r="R25" s="1872"/>
      <c r="S25" s="1872"/>
      <c r="T25" s="1872"/>
      <c r="U25" s="1872"/>
      <c r="V25" s="1313" t="s">
        <v>59</v>
      </c>
      <c r="W25" s="1314"/>
      <c r="X25" s="1313"/>
      <c r="Y25" s="1313"/>
      <c r="Z25" s="1313"/>
      <c r="AA25" s="1313"/>
      <c r="AB25" s="1313"/>
      <c r="AC25" s="1313"/>
      <c r="AD25" s="1872"/>
      <c r="AE25" s="1872"/>
      <c r="AF25" s="1872"/>
      <c r="AG25" s="1872"/>
      <c r="AH25" s="1872"/>
      <c r="AI25" s="1872"/>
      <c r="AJ25" s="1872"/>
      <c r="AK25" s="1870" t="s">
        <v>60</v>
      </c>
      <c r="AL25" s="1870"/>
      <c r="AM25" s="1870"/>
      <c r="AN25" s="1870"/>
      <c r="AO25" s="1870"/>
      <c r="AP25" s="1870"/>
      <c r="AQ25" s="1870"/>
      <c r="AR25" s="1870"/>
      <c r="AS25" s="1869"/>
      <c r="AT25" s="1869"/>
      <c r="AU25" s="1869"/>
      <c r="AV25" s="1869"/>
      <c r="AW25" s="1869"/>
      <c r="AX25" s="1869"/>
      <c r="AY25" s="1869"/>
      <c r="AZ25" s="1869"/>
      <c r="BA25" s="1869"/>
      <c r="BB25" s="1869"/>
      <c r="BC25" s="1869"/>
      <c r="BD25" s="1869"/>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c r="AN26" s="1873"/>
      <c r="AO26" s="1873"/>
      <c r="AP26" s="1873"/>
      <c r="AQ26" s="1873"/>
      <c r="AR26" s="1873"/>
      <c r="AS26" s="1873"/>
      <c r="AT26" s="1873"/>
      <c r="AU26" s="1873"/>
      <c r="AV26" s="1873"/>
      <c r="AW26" s="1873"/>
      <c r="AX26" s="1873"/>
      <c r="AY26" s="1873"/>
      <c r="AZ26" s="1873"/>
      <c r="BA26" s="1873"/>
      <c r="BB26" s="1873"/>
      <c r="BC26" s="1873"/>
      <c r="BD26" s="1873"/>
      <c r="BE26" s="1873"/>
      <c r="BF26" s="1873"/>
    </row>
    <row r="27" spans="2:58" s="5" customFormat="1" ht="13.5" customHeight="1">
      <c r="B27" s="1313"/>
      <c r="C27" s="1314"/>
      <c r="D27" s="1316"/>
      <c r="E27" s="1316"/>
      <c r="F27" s="1871" t="s">
        <v>48</v>
      </c>
      <c r="G27" s="1871"/>
      <c r="H27" s="1871"/>
      <c r="I27" s="1871"/>
      <c r="J27" s="1871"/>
      <c r="K27" s="1871"/>
      <c r="L27" s="1871"/>
      <c r="M27" s="1871"/>
      <c r="N27" s="1871"/>
      <c r="O27" s="1871"/>
      <c r="P27" s="1314"/>
      <c r="Q27" s="1316" t="s">
        <v>49</v>
      </c>
      <c r="R27" s="1874"/>
      <c r="S27" s="1874"/>
      <c r="T27" s="1874"/>
      <c r="U27" s="1874"/>
      <c r="V27" s="1874"/>
      <c r="W27" s="1874"/>
      <c r="X27" s="1874"/>
      <c r="Y27" s="1874"/>
      <c r="Z27" s="1874"/>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71" t="s">
        <v>61</v>
      </c>
      <c r="G29" s="1871"/>
      <c r="H29" s="1871"/>
      <c r="I29" s="1871"/>
      <c r="J29" s="1871"/>
      <c r="K29" s="1871"/>
      <c r="L29" s="1871"/>
      <c r="M29" s="1871"/>
      <c r="N29" s="1871"/>
      <c r="O29" s="1871"/>
      <c r="P29" s="1313"/>
      <c r="Q29" s="131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73"/>
      <c r="AO29" s="1873"/>
      <c r="AP29" s="1873"/>
      <c r="AQ29" s="1873"/>
      <c r="AR29" s="1873"/>
      <c r="AS29" s="1873"/>
      <c r="AT29" s="1873"/>
      <c r="AU29" s="1873"/>
      <c r="AV29" s="1873"/>
      <c r="AW29" s="1873"/>
      <c r="AX29" s="1873"/>
      <c r="AY29" s="1873"/>
      <c r="AZ29" s="1873"/>
      <c r="BA29" s="1873"/>
      <c r="BB29" s="1873"/>
      <c r="BC29" s="1873"/>
      <c r="BD29" s="1873"/>
      <c r="BE29" s="1873"/>
      <c r="BF29" s="1873"/>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71" t="s">
        <v>51</v>
      </c>
      <c r="G31" s="1871"/>
      <c r="H31" s="1871"/>
      <c r="I31" s="1871"/>
      <c r="J31" s="1871"/>
      <c r="K31" s="1871"/>
      <c r="L31" s="1871"/>
      <c r="M31" s="1871"/>
      <c r="N31" s="1871"/>
      <c r="O31" s="1871"/>
      <c r="P31" s="1313"/>
      <c r="Q31" s="1313"/>
      <c r="R31" s="1873"/>
      <c r="S31" s="1873"/>
      <c r="T31" s="1873"/>
      <c r="U31" s="1873"/>
      <c r="V31" s="1873"/>
      <c r="W31" s="1873"/>
      <c r="X31" s="1873"/>
      <c r="Y31" s="1873"/>
      <c r="Z31" s="1873"/>
      <c r="AA31" s="1873"/>
      <c r="AB31" s="1873"/>
      <c r="AC31" s="1873"/>
      <c r="AD31" s="1873"/>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77" t="s">
        <v>206</v>
      </c>
      <c r="C34" s="1877"/>
      <c r="D34" s="1877"/>
      <c r="E34" s="1877"/>
      <c r="F34" s="1877"/>
      <c r="G34" s="1877"/>
      <c r="H34" s="1877"/>
      <c r="I34" s="1877"/>
      <c r="J34" s="1877"/>
      <c r="K34" s="1877"/>
      <c r="L34" s="1877"/>
      <c r="M34" s="1877"/>
      <c r="N34" s="1877"/>
      <c r="O34" s="1877"/>
      <c r="P34" s="1877"/>
      <c r="Q34" s="1877"/>
      <c r="R34" s="1877"/>
      <c r="S34" s="1877"/>
      <c r="T34" s="1877"/>
      <c r="U34" s="1877"/>
      <c r="V34" s="1877"/>
      <c r="W34" s="1877"/>
      <c r="X34" s="1877"/>
      <c r="Y34" s="1877"/>
      <c r="Z34" s="1877"/>
      <c r="AA34" s="1877"/>
      <c r="AB34" s="1877"/>
      <c r="AC34" s="1877"/>
      <c r="AD34" s="1877"/>
      <c r="AE34" s="1877"/>
      <c r="AF34" s="1877"/>
      <c r="AG34" s="1877"/>
      <c r="AH34" s="1877"/>
      <c r="AI34" s="1877"/>
      <c r="AJ34" s="1877"/>
      <c r="AK34" s="1877"/>
      <c r="AL34" s="1877"/>
      <c r="AM34" s="1877"/>
      <c r="AN34" s="1877"/>
      <c r="AO34" s="1877"/>
      <c r="AP34" s="1877"/>
      <c r="AQ34" s="1877"/>
      <c r="AR34" s="1877"/>
      <c r="AS34" s="1877"/>
      <c r="AT34" s="1877"/>
      <c r="AU34" s="1877"/>
      <c r="AV34" s="1877"/>
      <c r="AW34" s="1877"/>
      <c r="AX34" s="1877"/>
      <c r="AY34" s="1877"/>
      <c r="AZ34" s="1877"/>
      <c r="BA34" s="1877"/>
      <c r="BB34" s="1877"/>
      <c r="BC34" s="1877"/>
      <c r="BD34" s="1877"/>
      <c r="BE34" s="1877"/>
      <c r="BF34" s="1877"/>
    </row>
    <row r="35" spans="2:58" s="5" customFormat="1" ht="13.5" customHeight="1">
      <c r="B35" s="1313"/>
      <c r="C35" s="1314"/>
      <c r="D35" s="1316"/>
      <c r="E35" s="1316"/>
      <c r="F35" s="1871" t="s">
        <v>54</v>
      </c>
      <c r="G35" s="1871"/>
      <c r="H35" s="1871"/>
      <c r="I35" s="1871"/>
      <c r="J35" s="1871"/>
      <c r="K35" s="1871"/>
      <c r="L35" s="1871"/>
      <c r="M35" s="1871"/>
      <c r="N35" s="1871"/>
      <c r="O35" s="1871"/>
      <c r="P35" s="1313"/>
      <c r="Q35" s="1313"/>
      <c r="R35" s="1872"/>
      <c r="S35" s="1872"/>
      <c r="T35" s="1872"/>
      <c r="U35" s="1872"/>
      <c r="V35" s="1313" t="s">
        <v>55</v>
      </c>
      <c r="W35" s="1314"/>
      <c r="X35" s="1313"/>
      <c r="Y35" s="1313"/>
      <c r="Z35" s="1313"/>
      <c r="AA35" s="1872"/>
      <c r="AB35" s="1872"/>
      <c r="AC35" s="1872"/>
      <c r="AD35" s="1872"/>
      <c r="AE35" s="1872"/>
      <c r="AF35" s="1872"/>
      <c r="AG35" s="1872"/>
      <c r="AH35" s="1870" t="s">
        <v>56</v>
      </c>
      <c r="AI35" s="1870"/>
      <c r="AJ35" s="1870"/>
      <c r="AK35" s="1870"/>
      <c r="AL35" s="1870"/>
      <c r="AM35" s="1870"/>
      <c r="AN35" s="1870"/>
      <c r="AO35" s="1869"/>
      <c r="AP35" s="1869"/>
      <c r="AQ35" s="1869"/>
      <c r="AR35" s="1869"/>
      <c r="AS35" s="1869"/>
      <c r="AT35" s="1869"/>
      <c r="AU35" s="1869"/>
      <c r="AV35" s="1869"/>
      <c r="AW35" s="1869"/>
      <c r="AX35" s="1869"/>
      <c r="AY35" s="1869"/>
      <c r="AZ35" s="1869"/>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1" t="s">
        <v>57</v>
      </c>
      <c r="G37" s="1871"/>
      <c r="H37" s="1871"/>
      <c r="I37" s="1871"/>
      <c r="J37" s="1871"/>
      <c r="K37" s="1871"/>
      <c r="L37" s="1871"/>
      <c r="M37" s="1871"/>
      <c r="N37" s="1871"/>
      <c r="O37" s="1871"/>
      <c r="P37" s="1313"/>
      <c r="Q37" s="131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873"/>
      <c r="AP37" s="1873"/>
      <c r="AQ37" s="1873"/>
      <c r="AR37" s="1873"/>
      <c r="AS37" s="1873"/>
      <c r="AT37" s="1873"/>
      <c r="AU37" s="1873"/>
      <c r="AV37" s="1873"/>
      <c r="AW37" s="1873"/>
      <c r="AX37" s="1873"/>
      <c r="AY37" s="1873"/>
      <c r="AZ37" s="1873"/>
      <c r="BA37" s="1873"/>
      <c r="BB37" s="1873"/>
      <c r="BC37" s="1873"/>
      <c r="BD37" s="1873"/>
      <c r="BE37" s="1873"/>
      <c r="BF37" s="1873"/>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1" t="s">
        <v>58</v>
      </c>
      <c r="G39" s="1871"/>
      <c r="H39" s="1871"/>
      <c r="I39" s="1871"/>
      <c r="J39" s="1871"/>
      <c r="K39" s="1871"/>
      <c r="L39" s="1871"/>
      <c r="M39" s="1871"/>
      <c r="N39" s="1871"/>
      <c r="O39" s="1871"/>
      <c r="P39" s="1313"/>
      <c r="Q39" s="1313"/>
      <c r="R39" s="1872"/>
      <c r="S39" s="1872"/>
      <c r="T39" s="1872"/>
      <c r="U39" s="1872"/>
      <c r="V39" s="1313" t="s">
        <v>59</v>
      </c>
      <c r="W39" s="1314"/>
      <c r="X39" s="1313"/>
      <c r="Y39" s="1313"/>
      <c r="Z39" s="1313"/>
      <c r="AA39" s="1313"/>
      <c r="AB39" s="1313"/>
      <c r="AC39" s="1313"/>
      <c r="AD39" s="1872"/>
      <c r="AE39" s="1872"/>
      <c r="AF39" s="1872"/>
      <c r="AG39" s="1872"/>
      <c r="AH39" s="1872"/>
      <c r="AI39" s="1872"/>
      <c r="AJ39" s="1872"/>
      <c r="AK39" s="1870" t="s">
        <v>60</v>
      </c>
      <c r="AL39" s="1870"/>
      <c r="AM39" s="1870"/>
      <c r="AN39" s="1870"/>
      <c r="AO39" s="1870"/>
      <c r="AP39" s="1870"/>
      <c r="AQ39" s="1870"/>
      <c r="AR39" s="1870"/>
      <c r="AS39" s="1869"/>
      <c r="AT39" s="1869"/>
      <c r="AU39" s="1869"/>
      <c r="AV39" s="1869"/>
      <c r="AW39" s="1869"/>
      <c r="AX39" s="1869"/>
      <c r="AY39" s="1869"/>
      <c r="AZ39" s="1869"/>
      <c r="BA39" s="1869"/>
      <c r="BB39" s="1869"/>
      <c r="BC39" s="1869"/>
      <c r="BD39" s="1869"/>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c r="AN40" s="1873"/>
      <c r="AO40" s="1873"/>
      <c r="AP40" s="1873"/>
      <c r="AQ40" s="1873"/>
      <c r="AR40" s="1873"/>
      <c r="AS40" s="1873"/>
      <c r="AT40" s="1873"/>
      <c r="AU40" s="1873"/>
      <c r="AV40" s="1873"/>
      <c r="AW40" s="1873"/>
      <c r="AX40" s="1873"/>
      <c r="AY40" s="1873"/>
      <c r="AZ40" s="1873"/>
      <c r="BA40" s="1873"/>
      <c r="BB40" s="1873"/>
      <c r="BC40" s="1873"/>
      <c r="BD40" s="1873"/>
      <c r="BE40" s="1873"/>
      <c r="BF40" s="1873"/>
    </row>
    <row r="41" spans="2:58" s="5" customFormat="1" ht="13.5" customHeight="1">
      <c r="B41" s="1313"/>
      <c r="C41" s="1314"/>
      <c r="D41" s="1316"/>
      <c r="E41" s="1316"/>
      <c r="F41" s="1871" t="s">
        <v>48</v>
      </c>
      <c r="G41" s="1871"/>
      <c r="H41" s="1871"/>
      <c r="I41" s="1871"/>
      <c r="J41" s="1871"/>
      <c r="K41" s="1871"/>
      <c r="L41" s="1871"/>
      <c r="M41" s="1871"/>
      <c r="N41" s="1871"/>
      <c r="O41" s="1871"/>
      <c r="P41" s="1314"/>
      <c r="Q41" s="1316" t="s">
        <v>49</v>
      </c>
      <c r="R41" s="1874"/>
      <c r="S41" s="1874"/>
      <c r="T41" s="1874"/>
      <c r="U41" s="1874"/>
      <c r="V41" s="1874"/>
      <c r="W41" s="1874"/>
      <c r="X41" s="1874"/>
      <c r="Y41" s="1874"/>
      <c r="Z41" s="1874"/>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71" t="s">
        <v>61</v>
      </c>
      <c r="G43" s="1871"/>
      <c r="H43" s="1871"/>
      <c r="I43" s="1871"/>
      <c r="J43" s="1871"/>
      <c r="K43" s="1871"/>
      <c r="L43" s="1871"/>
      <c r="M43" s="1871"/>
      <c r="N43" s="1871"/>
      <c r="O43" s="1871"/>
      <c r="P43" s="1313"/>
      <c r="Q43" s="131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c r="AN43" s="1873"/>
      <c r="AO43" s="1873"/>
      <c r="AP43" s="1873"/>
      <c r="AQ43" s="1873"/>
      <c r="AR43" s="1873"/>
      <c r="AS43" s="1873"/>
      <c r="AT43" s="1873"/>
      <c r="AU43" s="1873"/>
      <c r="AV43" s="1873"/>
      <c r="AW43" s="1873"/>
      <c r="AX43" s="1873"/>
      <c r="AY43" s="1873"/>
      <c r="AZ43" s="1873"/>
      <c r="BA43" s="1873"/>
      <c r="BB43" s="1873"/>
      <c r="BC43" s="1873"/>
      <c r="BD43" s="1873"/>
      <c r="BE43" s="1873"/>
      <c r="BF43" s="1873"/>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1" t="s">
        <v>51</v>
      </c>
      <c r="G45" s="1871"/>
      <c r="H45" s="1871"/>
      <c r="I45" s="1871"/>
      <c r="J45" s="1871"/>
      <c r="K45" s="1871"/>
      <c r="L45" s="1871"/>
      <c r="M45" s="1871"/>
      <c r="N45" s="1871"/>
      <c r="O45" s="1871"/>
      <c r="P45" s="1313"/>
      <c r="Q45" s="1313"/>
      <c r="R45" s="1873"/>
      <c r="S45" s="1873"/>
      <c r="T45" s="1873"/>
      <c r="U45" s="1873"/>
      <c r="V45" s="1873"/>
      <c r="W45" s="1873"/>
      <c r="X45" s="1873"/>
      <c r="Y45" s="1873"/>
      <c r="Z45" s="1873"/>
      <c r="AA45" s="1873"/>
      <c r="AB45" s="1873"/>
      <c r="AC45" s="1873"/>
      <c r="AD45" s="1873"/>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77" t="s">
        <v>207</v>
      </c>
      <c r="C48" s="1877"/>
      <c r="D48" s="1877"/>
      <c r="E48" s="1877"/>
      <c r="F48" s="1877"/>
      <c r="G48" s="1877"/>
      <c r="H48" s="1877"/>
      <c r="I48" s="1877"/>
      <c r="J48" s="1877"/>
      <c r="K48" s="1877"/>
      <c r="L48" s="1877"/>
      <c r="M48" s="1877"/>
      <c r="N48" s="1877"/>
      <c r="O48" s="1877"/>
      <c r="P48" s="1877"/>
      <c r="Q48" s="1877"/>
      <c r="R48" s="1877"/>
      <c r="S48" s="1877"/>
      <c r="T48" s="1877"/>
      <c r="U48" s="1877"/>
      <c r="V48" s="1877"/>
      <c r="W48" s="1877"/>
      <c r="X48" s="1877"/>
      <c r="Y48" s="1877"/>
      <c r="Z48" s="1877"/>
      <c r="AA48" s="1877"/>
      <c r="AB48" s="1877"/>
      <c r="AC48" s="1877"/>
      <c r="AD48" s="1877"/>
      <c r="AE48" s="1877"/>
      <c r="AF48" s="1877"/>
      <c r="AG48" s="1877"/>
      <c r="AH48" s="1877"/>
      <c r="AI48" s="1877"/>
      <c r="AJ48" s="1877"/>
      <c r="AK48" s="1877"/>
      <c r="AL48" s="1877"/>
      <c r="AM48" s="1877"/>
      <c r="AN48" s="1877"/>
      <c r="AO48" s="1877"/>
      <c r="AP48" s="1877"/>
      <c r="AQ48" s="1877"/>
      <c r="AR48" s="1877"/>
      <c r="AS48" s="1877"/>
      <c r="AT48" s="1877"/>
      <c r="AU48" s="1877"/>
      <c r="AV48" s="1877"/>
      <c r="AW48" s="1877"/>
      <c r="AX48" s="1877"/>
      <c r="AY48" s="1877"/>
      <c r="AZ48" s="1877"/>
      <c r="BA48" s="1877"/>
      <c r="BB48" s="1877"/>
      <c r="BC48" s="1877"/>
      <c r="BD48" s="1877"/>
      <c r="BE48" s="1877"/>
      <c r="BF48" s="1877"/>
    </row>
    <row r="49" spans="2:59" s="5" customFormat="1" ht="13.5" customHeight="1">
      <c r="B49" s="1313"/>
      <c r="C49" s="1314"/>
      <c r="D49" s="1316"/>
      <c r="E49" s="1316"/>
      <c r="F49" s="1871" t="s">
        <v>54</v>
      </c>
      <c r="G49" s="1871"/>
      <c r="H49" s="1871"/>
      <c r="I49" s="1871"/>
      <c r="J49" s="1871"/>
      <c r="K49" s="1871"/>
      <c r="L49" s="1871"/>
      <c r="M49" s="1871"/>
      <c r="N49" s="1871"/>
      <c r="O49" s="1871"/>
      <c r="P49" s="1313"/>
      <c r="Q49" s="1313"/>
      <c r="R49" s="1872"/>
      <c r="S49" s="1872"/>
      <c r="T49" s="1872"/>
      <c r="U49" s="1872"/>
      <c r="V49" s="1313" t="s">
        <v>55</v>
      </c>
      <c r="W49" s="1314"/>
      <c r="X49" s="1313"/>
      <c r="Y49" s="1313"/>
      <c r="Z49" s="1313"/>
      <c r="AA49" s="1872"/>
      <c r="AB49" s="1872"/>
      <c r="AC49" s="1872"/>
      <c r="AD49" s="1872"/>
      <c r="AE49" s="1872"/>
      <c r="AF49" s="1872"/>
      <c r="AG49" s="1872"/>
      <c r="AH49" s="1870" t="s">
        <v>56</v>
      </c>
      <c r="AI49" s="1870"/>
      <c r="AJ49" s="1870"/>
      <c r="AK49" s="1870"/>
      <c r="AL49" s="1870"/>
      <c r="AM49" s="1870"/>
      <c r="AN49" s="1870"/>
      <c r="AO49" s="1869"/>
      <c r="AP49" s="1869"/>
      <c r="AQ49" s="1869"/>
      <c r="AR49" s="1869"/>
      <c r="AS49" s="1869"/>
      <c r="AT49" s="1869"/>
      <c r="AU49" s="1869"/>
      <c r="AV49" s="1869"/>
      <c r="AW49" s="1869"/>
      <c r="AX49" s="1869"/>
      <c r="AY49" s="1869"/>
      <c r="AZ49" s="1869"/>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71" t="s">
        <v>57</v>
      </c>
      <c r="G51" s="1871"/>
      <c r="H51" s="1871"/>
      <c r="I51" s="1871"/>
      <c r="J51" s="1871"/>
      <c r="K51" s="1871"/>
      <c r="L51" s="1871"/>
      <c r="M51" s="1871"/>
      <c r="N51" s="1871"/>
      <c r="O51" s="1871"/>
      <c r="P51" s="1313"/>
      <c r="Q51" s="131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c r="AN51" s="1873"/>
      <c r="AO51" s="1873"/>
      <c r="AP51" s="1873"/>
      <c r="AQ51" s="1873"/>
      <c r="AR51" s="1873"/>
      <c r="AS51" s="1873"/>
      <c r="AT51" s="1873"/>
      <c r="AU51" s="1873"/>
      <c r="AV51" s="1873"/>
      <c r="AW51" s="1873"/>
      <c r="AX51" s="1873"/>
      <c r="AY51" s="1873"/>
      <c r="AZ51" s="1873"/>
      <c r="BA51" s="1873"/>
      <c r="BB51" s="1873"/>
      <c r="BC51" s="1873"/>
      <c r="BD51" s="1873"/>
      <c r="BE51" s="1873"/>
      <c r="BF51" s="1873"/>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71" t="s">
        <v>58</v>
      </c>
      <c r="G53" s="1871"/>
      <c r="H53" s="1871"/>
      <c r="I53" s="1871"/>
      <c r="J53" s="1871"/>
      <c r="K53" s="1871"/>
      <c r="L53" s="1871"/>
      <c r="M53" s="1871"/>
      <c r="N53" s="1871"/>
      <c r="O53" s="1871"/>
      <c r="P53" s="1313"/>
      <c r="Q53" s="1313"/>
      <c r="R53" s="1872"/>
      <c r="S53" s="1872"/>
      <c r="T53" s="1872"/>
      <c r="U53" s="1872"/>
      <c r="V53" s="1313" t="s">
        <v>59</v>
      </c>
      <c r="W53" s="1314"/>
      <c r="X53" s="1313"/>
      <c r="Y53" s="1313"/>
      <c r="Z53" s="1313"/>
      <c r="AA53" s="1313"/>
      <c r="AB53" s="1313"/>
      <c r="AC53" s="1313"/>
      <c r="AD53" s="1872"/>
      <c r="AE53" s="1872"/>
      <c r="AF53" s="1872"/>
      <c r="AG53" s="1872"/>
      <c r="AH53" s="1872"/>
      <c r="AI53" s="1872"/>
      <c r="AJ53" s="1872"/>
      <c r="AK53" s="1870" t="s">
        <v>60</v>
      </c>
      <c r="AL53" s="1870"/>
      <c r="AM53" s="1870"/>
      <c r="AN53" s="1870"/>
      <c r="AO53" s="1870"/>
      <c r="AP53" s="1870"/>
      <c r="AQ53" s="1870"/>
      <c r="AR53" s="1870"/>
      <c r="AS53" s="1869"/>
      <c r="AT53" s="1869"/>
      <c r="AU53" s="1869"/>
      <c r="AV53" s="1869"/>
      <c r="AW53" s="1869"/>
      <c r="AX53" s="1869"/>
      <c r="AY53" s="1869"/>
      <c r="AZ53" s="1869"/>
      <c r="BA53" s="1869"/>
      <c r="BB53" s="1869"/>
      <c r="BC53" s="1869"/>
      <c r="BD53" s="1869"/>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c r="AN54" s="1873"/>
      <c r="AO54" s="1873"/>
      <c r="AP54" s="1873"/>
      <c r="AQ54" s="1873"/>
      <c r="AR54" s="1873"/>
      <c r="AS54" s="1873"/>
      <c r="AT54" s="1873"/>
      <c r="AU54" s="1873"/>
      <c r="AV54" s="1873"/>
      <c r="AW54" s="1873"/>
      <c r="AX54" s="1873"/>
      <c r="AY54" s="1873"/>
      <c r="AZ54" s="1873"/>
      <c r="BA54" s="1873"/>
      <c r="BB54" s="1873"/>
      <c r="BC54" s="1873"/>
      <c r="BD54" s="1873"/>
      <c r="BE54" s="1873"/>
      <c r="BF54" s="1873"/>
    </row>
    <row r="55" spans="2:59" s="5" customFormat="1" ht="13.5" customHeight="1">
      <c r="B55" s="1313"/>
      <c r="C55" s="1314"/>
      <c r="D55" s="1316"/>
      <c r="E55" s="1316"/>
      <c r="F55" s="1871" t="s">
        <v>48</v>
      </c>
      <c r="G55" s="1871"/>
      <c r="H55" s="1871"/>
      <c r="I55" s="1871"/>
      <c r="J55" s="1871"/>
      <c r="K55" s="1871"/>
      <c r="L55" s="1871"/>
      <c r="M55" s="1871"/>
      <c r="N55" s="1871"/>
      <c r="O55" s="1871"/>
      <c r="P55" s="1314"/>
      <c r="Q55" s="1316" t="s">
        <v>49</v>
      </c>
      <c r="R55" s="1874"/>
      <c r="S55" s="1874"/>
      <c r="T55" s="1874"/>
      <c r="U55" s="1874"/>
      <c r="V55" s="1874"/>
      <c r="W55" s="1874"/>
      <c r="X55" s="1874"/>
      <c r="Y55" s="1874"/>
      <c r="Z55" s="1874"/>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71" t="s">
        <v>61</v>
      </c>
      <c r="G57" s="1871"/>
      <c r="H57" s="1871"/>
      <c r="I57" s="1871"/>
      <c r="J57" s="1871"/>
      <c r="K57" s="1871"/>
      <c r="L57" s="1871"/>
      <c r="M57" s="1871"/>
      <c r="N57" s="1871"/>
      <c r="O57" s="1871"/>
      <c r="P57" s="1313"/>
      <c r="Q57" s="131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c r="AN57" s="1873"/>
      <c r="AO57" s="1873"/>
      <c r="AP57" s="1873"/>
      <c r="AQ57" s="1873"/>
      <c r="AR57" s="1873"/>
      <c r="AS57" s="1873"/>
      <c r="AT57" s="1873"/>
      <c r="AU57" s="1873"/>
      <c r="AV57" s="1873"/>
      <c r="AW57" s="1873"/>
      <c r="AX57" s="1873"/>
      <c r="AY57" s="1873"/>
      <c r="AZ57" s="1873"/>
      <c r="BA57" s="1873"/>
      <c r="BB57" s="1873"/>
      <c r="BC57" s="1873"/>
      <c r="BD57" s="1873"/>
      <c r="BE57" s="1873"/>
      <c r="BF57" s="1873"/>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71" t="s">
        <v>51</v>
      </c>
      <c r="G59" s="1871"/>
      <c r="H59" s="1871"/>
      <c r="I59" s="1871"/>
      <c r="J59" s="1871"/>
      <c r="K59" s="1871"/>
      <c r="L59" s="1871"/>
      <c r="M59" s="1871"/>
      <c r="N59" s="1871"/>
      <c r="O59" s="1871"/>
      <c r="P59" s="1313"/>
      <c r="Q59" s="1313"/>
      <c r="R59" s="1873"/>
      <c r="S59" s="1873"/>
      <c r="T59" s="1873"/>
      <c r="U59" s="1873"/>
      <c r="V59" s="1873"/>
      <c r="W59" s="1873"/>
      <c r="X59" s="1873"/>
      <c r="Y59" s="1873"/>
      <c r="Z59" s="1873"/>
      <c r="AA59" s="1873"/>
      <c r="AB59" s="1873"/>
      <c r="AC59" s="1873"/>
      <c r="AD59" s="1873"/>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82">
    <mergeCell ref="F9:O9"/>
    <mergeCell ref="R9:BF9"/>
    <mergeCell ref="F11:O11"/>
    <mergeCell ref="AK11:AR11"/>
    <mergeCell ref="AS11:BD11"/>
    <mergeCell ref="R11:U11"/>
    <mergeCell ref="AD11:AJ11"/>
    <mergeCell ref="B3:BF3"/>
    <mergeCell ref="B4:BF4"/>
    <mergeCell ref="B6:BF6"/>
    <mergeCell ref="F7:O7"/>
    <mergeCell ref="AH7:AN7"/>
    <mergeCell ref="AO7:AZ7"/>
    <mergeCell ref="R7:U7"/>
    <mergeCell ref="AA7:AG7"/>
    <mergeCell ref="F29:O29"/>
    <mergeCell ref="R29:BF29"/>
    <mergeCell ref="F31:O31"/>
    <mergeCell ref="F27:O27"/>
    <mergeCell ref="R31:AD31"/>
    <mergeCell ref="R40:BF40"/>
    <mergeCell ref="R39:U39"/>
    <mergeCell ref="AD39:AJ39"/>
    <mergeCell ref="R26:BF26"/>
    <mergeCell ref="R27:Z27"/>
    <mergeCell ref="F37:O37"/>
    <mergeCell ref="F39:O39"/>
    <mergeCell ref="R37:BF37"/>
    <mergeCell ref="AK39:AR39"/>
    <mergeCell ref="AS39:BD39"/>
    <mergeCell ref="R12:BF12"/>
    <mergeCell ref="F13:O13"/>
    <mergeCell ref="R13:Z13"/>
    <mergeCell ref="F15:O15"/>
    <mergeCell ref="R15:BF15"/>
    <mergeCell ref="AK25:AR25"/>
    <mergeCell ref="AS25:BD25"/>
    <mergeCell ref="R25:U25"/>
    <mergeCell ref="AD25:AJ25"/>
    <mergeCell ref="F17:O17"/>
    <mergeCell ref="R17:AD17"/>
    <mergeCell ref="B20:BF20"/>
    <mergeCell ref="F21:O21"/>
    <mergeCell ref="R23:BF23"/>
    <mergeCell ref="AH21:AN21"/>
    <mergeCell ref="AO21:AZ21"/>
    <mergeCell ref="F23:O23"/>
    <mergeCell ref="R21:U21"/>
    <mergeCell ref="AA21:AG21"/>
    <mergeCell ref="F25:O25"/>
    <mergeCell ref="B34:BF34"/>
    <mergeCell ref="AH35:AN35"/>
    <mergeCell ref="AO35:AZ35"/>
    <mergeCell ref="R35:U35"/>
    <mergeCell ref="AA35:AG35"/>
    <mergeCell ref="F35:O35"/>
    <mergeCell ref="AH49:AN49"/>
    <mergeCell ref="AO49:AZ49"/>
    <mergeCell ref="R49:U49"/>
    <mergeCell ref="AA49:AG49"/>
    <mergeCell ref="F41:O41"/>
    <mergeCell ref="R41:Z41"/>
    <mergeCell ref="F43:O43"/>
    <mergeCell ref="R45:AD45"/>
    <mergeCell ref="B48:BF48"/>
    <mergeCell ref="F45:O45"/>
    <mergeCell ref="F49:O49"/>
    <mergeCell ref="R43:BF43"/>
    <mergeCell ref="R54:BF54"/>
    <mergeCell ref="F55:O55"/>
    <mergeCell ref="R55:Z55"/>
    <mergeCell ref="R59:AD59"/>
    <mergeCell ref="R51:BF51"/>
    <mergeCell ref="F53:O53"/>
    <mergeCell ref="AK53:AR53"/>
    <mergeCell ref="AS53:BD53"/>
    <mergeCell ref="F59:O59"/>
    <mergeCell ref="R57:BF57"/>
    <mergeCell ref="R53:U53"/>
    <mergeCell ref="AD53:AJ53"/>
    <mergeCell ref="F51:O51"/>
    <mergeCell ref="F57:O57"/>
  </mergeCells>
  <phoneticPr fontId="5"/>
  <dataValidations count="1">
    <dataValidation type="list" allowBlank="1" showInputMessage="1" showErrorMessage="1" sqref="R39 R7 R11 R49 R21 R25 R35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7DCCC7C2-FB58-4ED9-8DC8-B649036A3B5C}">
          <x14:formula1>
            <xm:f>'２面'!$CC$100:$CC$147</xm:f>
          </x14:formula1>
          <xm:sqref>AA7:AG7 AA21:AG21 AA35:AG35 AA49:AG49</xm:sqref>
        </x14:dataValidation>
        <x14:dataValidation type="list" allowBlank="1" showInputMessage="1" showErrorMessage="1" xr:uid="{C855B5A6-1860-42E7-92D8-37F9FA5144C2}">
          <x14:formula1>
            <xm:f>'２面'!$CA$100:$CA$147</xm:f>
          </x14:formula1>
          <xm:sqref>AD11:AJ11 AD25:AJ25 AD39:AJ39 AD53:AJ53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62" t="s">
        <v>354</v>
      </c>
      <c r="C13" s="1962"/>
      <c r="D13" s="1962"/>
      <c r="E13" s="1962"/>
      <c r="F13" s="1962"/>
      <c r="G13" s="1962"/>
      <c r="H13" s="1962"/>
      <c r="I13" s="1962"/>
      <c r="J13" s="1962"/>
      <c r="K13" s="1962"/>
      <c r="L13" s="1962"/>
      <c r="N13" s="96"/>
      <c r="O13" s="96"/>
      <c r="P13" s="97"/>
      <c r="Q13" s="97"/>
      <c r="R13" s="96"/>
      <c r="S13" s="96"/>
    </row>
    <row r="14" spans="2:20" ht="18.75">
      <c r="B14" s="1963" t="s">
        <v>355</v>
      </c>
      <c r="C14" s="1963"/>
      <c r="D14" s="1963"/>
      <c r="E14" s="1963"/>
      <c r="F14" s="1963"/>
      <c r="G14" s="1963"/>
      <c r="H14" s="1963"/>
      <c r="I14" s="1963"/>
      <c r="J14" s="1963"/>
      <c r="K14" s="1963"/>
      <c r="L14" s="1963"/>
      <c r="M14" s="95"/>
      <c r="N14" s="95"/>
      <c r="O14" s="95"/>
      <c r="P14" s="95"/>
      <c r="Q14" s="95"/>
      <c r="R14" s="95"/>
      <c r="S14" s="95"/>
      <c r="T14" s="95"/>
    </row>
    <row r="15" spans="2:20" ht="17.25" customHeight="1">
      <c r="B15" s="1372"/>
      <c r="C15" s="1372"/>
      <c r="D15" s="1374"/>
      <c r="E15" s="1964" t="str">
        <f>IF('２面'!AA59="■","（長期使用構造等確認を含む）","")</f>
        <v/>
      </c>
      <c r="F15" s="1964"/>
      <c r="G15" s="1964"/>
      <c r="H15" s="1964"/>
      <c r="I15" s="1964"/>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65" t="s">
        <v>291</v>
      </c>
      <c r="C17" s="1965"/>
      <c r="D17" s="1965"/>
      <c r="E17" s="1965"/>
      <c r="F17" s="1965"/>
      <c r="G17" s="1965"/>
      <c r="H17" s="1965"/>
      <c r="I17" s="1965"/>
      <c r="J17" s="1965"/>
      <c r="K17" s="1965"/>
      <c r="L17" s="1965"/>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66" t="s">
        <v>356</v>
      </c>
      <c r="D48" s="1967"/>
      <c r="E48" s="1970" t="str">
        <f>IF(事前シート!C6&lt;&gt;"",事前シート!C6,"")</f>
        <v/>
      </c>
      <c r="F48" s="1971"/>
      <c r="G48" s="1971"/>
      <c r="H48" s="1971"/>
      <c r="I48" s="1971"/>
      <c r="J48" s="1971"/>
      <c r="K48" s="1972"/>
      <c r="L48" s="1376"/>
      <c r="N48" s="99"/>
      <c r="O48" s="99"/>
      <c r="P48" s="99"/>
      <c r="Q48" s="99"/>
      <c r="R48" s="99"/>
      <c r="S48" s="99"/>
      <c r="T48" s="99"/>
      <c r="U48" s="99"/>
    </row>
    <row r="49" spans="2:21">
      <c r="B49" s="1372"/>
      <c r="C49" s="1968"/>
      <c r="D49" s="1969"/>
      <c r="E49" s="1973"/>
      <c r="F49" s="1974"/>
      <c r="G49" s="1974"/>
      <c r="H49" s="1974"/>
      <c r="I49" s="1974"/>
      <c r="J49" s="1974"/>
      <c r="K49" s="1975"/>
      <c r="L49" s="1376"/>
      <c r="N49" s="99"/>
      <c r="O49" s="99"/>
      <c r="P49" s="99"/>
      <c r="Q49" s="99"/>
      <c r="R49" s="99"/>
      <c r="S49" s="99"/>
      <c r="T49" s="99"/>
      <c r="U49" s="99"/>
    </row>
    <row r="50" spans="2:21">
      <c r="B50" s="1372"/>
      <c r="C50" s="1966" t="s">
        <v>357</v>
      </c>
      <c r="D50" s="1967"/>
      <c r="E50" s="1970" t="str">
        <f>IF('３面'!R6&lt;&gt;"",'３面'!R6,"")</f>
        <v/>
      </c>
      <c r="F50" s="1971"/>
      <c r="G50" s="1971"/>
      <c r="H50" s="1971"/>
      <c r="I50" s="1971"/>
      <c r="J50" s="1971"/>
      <c r="K50" s="1972"/>
      <c r="L50" s="1376"/>
      <c r="N50" s="99"/>
      <c r="O50" s="99"/>
      <c r="P50" s="99"/>
      <c r="Q50" s="99"/>
      <c r="R50" s="99"/>
      <c r="S50" s="99"/>
      <c r="T50" s="99"/>
      <c r="U50" s="99"/>
    </row>
    <row r="51" spans="2:21">
      <c r="B51" s="1372"/>
      <c r="C51" s="1968"/>
      <c r="D51" s="1969"/>
      <c r="E51" s="1973"/>
      <c r="F51" s="1974"/>
      <c r="G51" s="1974"/>
      <c r="H51" s="1974"/>
      <c r="I51" s="1974"/>
      <c r="J51" s="1974"/>
      <c r="K51" s="1975"/>
      <c r="L51" s="1376"/>
      <c r="N51" s="99"/>
      <c r="O51" s="99"/>
      <c r="P51" s="99"/>
      <c r="Q51" s="99"/>
      <c r="R51" s="99"/>
      <c r="S51" s="99"/>
      <c r="T51" s="99"/>
      <c r="U51" s="99"/>
    </row>
    <row r="52" spans="2:21" ht="13.5" customHeight="1">
      <c r="B52" s="1372"/>
      <c r="C52" s="1966" t="s">
        <v>358</v>
      </c>
      <c r="D52" s="1967"/>
      <c r="E52" s="1970" t="str">
        <f>IF('２面'!R45&lt;&gt;"",'２面'!R45,"")</f>
        <v/>
      </c>
      <c r="F52" s="1971"/>
      <c r="G52" s="1971"/>
      <c r="H52" s="1971"/>
      <c r="I52" s="1971"/>
      <c r="J52" s="1971"/>
      <c r="K52" s="1972"/>
      <c r="L52" s="1376"/>
      <c r="N52" s="99"/>
      <c r="O52" s="99"/>
      <c r="P52" s="99"/>
      <c r="Q52" s="99"/>
      <c r="R52" s="99"/>
      <c r="S52" s="99"/>
      <c r="T52" s="99"/>
      <c r="U52" s="99"/>
    </row>
    <row r="53" spans="2:21" ht="14.25" customHeight="1">
      <c r="B53" s="1372"/>
      <c r="C53" s="1968"/>
      <c r="D53" s="1969"/>
      <c r="E53" s="1973"/>
      <c r="F53" s="1974"/>
      <c r="G53" s="1974"/>
      <c r="H53" s="1974"/>
      <c r="I53" s="1974"/>
      <c r="J53" s="1974"/>
      <c r="K53" s="1975"/>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66" t="s">
        <v>359</v>
      </c>
      <c r="D55" s="1967"/>
      <c r="E55" s="1976"/>
      <c r="F55" s="1977"/>
      <c r="G55" s="1977"/>
      <c r="H55" s="1977"/>
      <c r="I55" s="1977"/>
      <c r="J55" s="1977"/>
      <c r="K55" s="1978"/>
      <c r="L55" s="1372"/>
    </row>
    <row r="56" spans="2:21">
      <c r="B56" s="1372"/>
      <c r="C56" s="1968"/>
      <c r="D56" s="1969"/>
      <c r="E56" s="1979"/>
      <c r="F56" s="1980"/>
      <c r="G56" s="1980"/>
      <c r="H56" s="1980"/>
      <c r="I56" s="1980"/>
      <c r="J56" s="1980"/>
      <c r="K56" s="1981"/>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v>20221101</v>
      </c>
    </row>
    <row r="69" spans="2:12">
      <c r="B69" s="94" t="s">
        <v>360</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5"/>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77"/>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361</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95" t="s">
        <v>363</v>
      </c>
      <c r="D4" s="1996"/>
      <c r="E4" s="1996"/>
      <c r="F4" s="1997"/>
      <c r="G4" s="1998" t="s">
        <v>364</v>
      </c>
      <c r="H4" s="1999"/>
      <c r="I4" s="2002" t="s">
        <v>365</v>
      </c>
      <c r="J4" s="2003"/>
      <c r="K4" s="2004"/>
      <c r="L4" s="1995" t="s">
        <v>366</v>
      </c>
      <c r="M4" s="1996"/>
      <c r="N4" s="1997"/>
      <c r="O4" s="2008" t="s">
        <v>367</v>
      </c>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1982" t="s">
        <v>368</v>
      </c>
      <c r="AO4" s="1983"/>
    </row>
    <row r="5" spans="2:41" ht="15.95" customHeight="1" thickBot="1">
      <c r="B5" s="110"/>
      <c r="C5" s="1986" t="s">
        <v>369</v>
      </c>
      <c r="D5" s="1987"/>
      <c r="E5" s="1987"/>
      <c r="F5" s="1988"/>
      <c r="G5" s="2000"/>
      <c r="H5" s="2001"/>
      <c r="I5" s="2005"/>
      <c r="J5" s="2006"/>
      <c r="K5" s="2007"/>
      <c r="L5" s="1986" t="s">
        <v>370</v>
      </c>
      <c r="M5" s="1987"/>
      <c r="N5" s="1988"/>
      <c r="O5" s="1989" t="s">
        <v>370</v>
      </c>
      <c r="P5" s="1990"/>
      <c r="Q5" s="1990"/>
      <c r="R5" s="1991"/>
      <c r="S5" s="1992" t="s">
        <v>371</v>
      </c>
      <c r="T5" s="1993"/>
      <c r="U5" s="1993"/>
      <c r="V5" s="1993"/>
      <c r="W5" s="1993"/>
      <c r="X5" s="1993"/>
      <c r="Y5" s="1993"/>
      <c r="Z5" s="1993"/>
      <c r="AA5" s="1993"/>
      <c r="AB5" s="1993"/>
      <c r="AC5" s="1993"/>
      <c r="AD5" s="1993"/>
      <c r="AE5" s="1993"/>
      <c r="AF5" s="1993"/>
      <c r="AG5" s="1993"/>
      <c r="AH5" s="1993"/>
      <c r="AI5" s="1994"/>
      <c r="AJ5" s="1992" t="s">
        <v>372</v>
      </c>
      <c r="AK5" s="1993"/>
      <c r="AL5" s="1993"/>
      <c r="AM5" s="1993"/>
      <c r="AN5" s="1984"/>
      <c r="AO5" s="1985"/>
    </row>
    <row r="6" spans="2:41" ht="15.95" customHeight="1">
      <c r="B6" s="2010" t="s">
        <v>373</v>
      </c>
      <c r="C6" s="2013" t="s">
        <v>374</v>
      </c>
      <c r="D6" s="2014"/>
      <c r="E6" s="2014"/>
      <c r="F6" s="2015"/>
      <c r="G6" s="118" t="s">
        <v>375</v>
      </c>
      <c r="H6" s="119"/>
      <c r="I6" s="120"/>
      <c r="J6" s="119"/>
      <c r="K6" s="121"/>
      <c r="L6" s="1995" t="s">
        <v>376</v>
      </c>
      <c r="M6" s="1996"/>
      <c r="N6" s="1997"/>
      <c r="O6" s="2016" t="s">
        <v>377</v>
      </c>
      <c r="P6" s="2017"/>
      <c r="Q6" s="2017"/>
      <c r="R6" s="2018"/>
      <c r="S6" s="122" t="s">
        <v>4</v>
      </c>
      <c r="T6" s="123" t="s">
        <v>378</v>
      </c>
      <c r="U6" s="123"/>
      <c r="V6" s="124"/>
      <c r="W6" s="123"/>
      <c r="X6" s="123"/>
      <c r="Y6" s="123"/>
      <c r="Z6" s="123"/>
      <c r="AA6" s="123"/>
      <c r="AB6" s="123"/>
      <c r="AC6" s="123"/>
      <c r="AD6" s="123"/>
      <c r="AE6" s="123"/>
      <c r="AF6" s="123"/>
      <c r="AG6" s="123"/>
      <c r="AH6" s="123"/>
      <c r="AI6" s="121"/>
      <c r="AJ6" s="125" t="s">
        <v>4</v>
      </c>
      <c r="AK6" s="123" t="s">
        <v>379</v>
      </c>
      <c r="AL6" s="123"/>
      <c r="AM6" s="123"/>
      <c r="AN6" s="126"/>
      <c r="AO6" s="109"/>
    </row>
    <row r="7" spans="2:41" ht="15.95" customHeight="1">
      <c r="B7" s="2011"/>
      <c r="C7" s="2019" t="s">
        <v>380</v>
      </c>
      <c r="D7" s="2020"/>
      <c r="E7" s="2020"/>
      <c r="F7" s="2021"/>
      <c r="G7" s="2022"/>
      <c r="H7" s="2023"/>
      <c r="I7" s="122" t="s">
        <v>124</v>
      </c>
      <c r="J7" s="130" t="s">
        <v>381</v>
      </c>
      <c r="K7" s="131"/>
      <c r="L7" s="2024" t="s">
        <v>382</v>
      </c>
      <c r="M7" s="2025"/>
      <c r="N7" s="2026"/>
      <c r="O7" s="2027" t="s">
        <v>383</v>
      </c>
      <c r="P7" s="2028"/>
      <c r="Q7" s="2028"/>
      <c r="R7" s="2029"/>
      <c r="S7" s="122" t="s">
        <v>4</v>
      </c>
      <c r="T7" s="137" t="s">
        <v>384</v>
      </c>
      <c r="U7" s="138"/>
      <c r="V7" s="138"/>
      <c r="W7" s="138"/>
      <c r="X7" s="139"/>
      <c r="Y7" s="137"/>
      <c r="Z7" s="137"/>
      <c r="AA7" s="137"/>
      <c r="AB7" s="137"/>
      <c r="AC7" s="137"/>
      <c r="AD7" s="137"/>
      <c r="AE7" s="137"/>
      <c r="AF7" s="137"/>
      <c r="AG7" s="137"/>
      <c r="AH7" s="137"/>
      <c r="AI7" s="140"/>
      <c r="AJ7" s="125" t="s">
        <v>4</v>
      </c>
      <c r="AK7" s="137" t="s">
        <v>385</v>
      </c>
      <c r="AL7" s="137"/>
      <c r="AM7" s="137"/>
      <c r="AN7" s="141"/>
      <c r="AO7" s="142"/>
    </row>
    <row r="8" spans="2:41" ht="15.95" customHeight="1">
      <c r="B8" s="2011"/>
      <c r="C8" s="2024" t="s">
        <v>386</v>
      </c>
      <c r="D8" s="2025"/>
      <c r="E8" s="2025"/>
      <c r="F8" s="2026"/>
      <c r="G8" s="137"/>
      <c r="H8" s="140"/>
      <c r="I8" s="122" t="s">
        <v>4</v>
      </c>
      <c r="J8" s="130" t="s">
        <v>387</v>
      </c>
      <c r="K8" s="131"/>
      <c r="L8" s="2030" t="s">
        <v>388</v>
      </c>
      <c r="M8" s="2031"/>
      <c r="N8" s="2032"/>
      <c r="O8" s="146"/>
      <c r="P8" s="147"/>
      <c r="Q8" s="147"/>
      <c r="R8" s="148"/>
      <c r="S8" s="122" t="s">
        <v>4</v>
      </c>
      <c r="T8" s="149" t="s">
        <v>295</v>
      </c>
      <c r="U8" s="149"/>
      <c r="V8" s="149"/>
      <c r="W8" s="150" t="s">
        <v>389</v>
      </c>
      <c r="X8" s="2050"/>
      <c r="Y8" s="2050"/>
      <c r="Z8" s="2050"/>
      <c r="AA8" s="2050"/>
      <c r="AB8" s="2050"/>
      <c r="AC8" s="2050"/>
      <c r="AD8" s="2050"/>
      <c r="AE8" s="2050"/>
      <c r="AF8" s="2050"/>
      <c r="AG8" s="2050"/>
      <c r="AH8" s="2050"/>
      <c r="AI8" s="151" t="s">
        <v>390</v>
      </c>
      <c r="AJ8" s="125" t="s">
        <v>4</v>
      </c>
      <c r="AK8" s="2051"/>
      <c r="AL8" s="2051"/>
      <c r="AM8" s="2052"/>
      <c r="AN8" s="141"/>
      <c r="AO8" s="142"/>
    </row>
    <row r="9" spans="2:41" ht="15.95" customHeight="1">
      <c r="B9" s="2011"/>
      <c r="C9" s="125" t="s">
        <v>4</v>
      </c>
      <c r="D9" s="153" t="s">
        <v>391</v>
      </c>
      <c r="E9" s="137"/>
      <c r="F9" s="140"/>
      <c r="G9" s="137"/>
      <c r="H9" s="154"/>
      <c r="I9" s="122" t="s">
        <v>4</v>
      </c>
      <c r="J9" s="130" t="s">
        <v>392</v>
      </c>
      <c r="K9" s="131"/>
      <c r="L9" s="137"/>
      <c r="M9" s="137"/>
      <c r="N9" s="140"/>
      <c r="O9" s="2033" t="s">
        <v>393</v>
      </c>
      <c r="P9" s="2034"/>
      <c r="Q9" s="2034"/>
      <c r="R9" s="2035"/>
      <c r="S9" s="155" t="s">
        <v>4</v>
      </c>
      <c r="T9" s="137" t="s">
        <v>394</v>
      </c>
      <c r="U9" s="137"/>
      <c r="V9" s="137"/>
      <c r="W9" s="137"/>
      <c r="X9" s="139"/>
      <c r="Y9" s="137"/>
      <c r="Z9" s="137"/>
      <c r="AA9" s="137"/>
      <c r="AB9" s="137"/>
      <c r="AC9" s="137"/>
      <c r="AD9" s="137"/>
      <c r="AE9" s="137"/>
      <c r="AF9" s="137"/>
      <c r="AG9" s="137"/>
      <c r="AH9" s="137"/>
      <c r="AI9" s="156" t="s">
        <v>395</v>
      </c>
      <c r="AN9" s="141"/>
      <c r="AO9" s="142"/>
    </row>
    <row r="10" spans="2:41" ht="15.95" customHeight="1">
      <c r="B10" s="2011"/>
      <c r="C10" s="2041" t="s">
        <v>396</v>
      </c>
      <c r="D10" s="2042"/>
      <c r="E10" s="2042"/>
      <c r="F10" s="2043"/>
      <c r="G10" s="157" t="s">
        <v>375</v>
      </c>
      <c r="H10" s="158"/>
      <c r="I10" s="122" t="s">
        <v>4</v>
      </c>
      <c r="J10" s="130" t="s">
        <v>397</v>
      </c>
      <c r="K10" s="131"/>
      <c r="L10" s="159"/>
      <c r="M10" s="137"/>
      <c r="N10" s="140"/>
      <c r="O10" s="134"/>
      <c r="P10" s="135"/>
      <c r="Q10" s="135"/>
      <c r="R10" s="136"/>
      <c r="S10" s="122" t="s">
        <v>4</v>
      </c>
      <c r="T10" s="137" t="s">
        <v>398</v>
      </c>
      <c r="U10" s="137"/>
      <c r="V10" s="137"/>
      <c r="W10" s="137"/>
      <c r="X10" s="139"/>
      <c r="Y10" s="137"/>
      <c r="Z10" s="137"/>
      <c r="AA10" s="137"/>
      <c r="AB10" s="137"/>
      <c r="AC10" s="137"/>
      <c r="AD10" s="137"/>
      <c r="AE10" s="137"/>
      <c r="AF10" s="137"/>
      <c r="AG10" s="137"/>
      <c r="AH10" s="133"/>
      <c r="AI10" s="137"/>
      <c r="AJ10" s="132"/>
      <c r="AK10" s="160"/>
      <c r="AL10" s="160"/>
      <c r="AM10" s="161"/>
      <c r="AN10" s="141"/>
      <c r="AO10" s="142"/>
    </row>
    <row r="11" spans="2:41" ht="15.95" customHeight="1">
      <c r="B11" s="2011"/>
      <c r="C11" s="2054" t="s">
        <v>399</v>
      </c>
      <c r="D11" s="2055"/>
      <c r="E11" s="2055"/>
      <c r="F11" s="2056"/>
      <c r="G11" s="2022"/>
      <c r="H11" s="2023"/>
      <c r="I11" s="141"/>
      <c r="L11" s="159"/>
      <c r="M11" s="137"/>
      <c r="N11" s="140"/>
      <c r="O11" s="165"/>
      <c r="P11" s="166"/>
      <c r="Q11" s="166"/>
      <c r="R11" s="167"/>
      <c r="S11" s="122" t="s">
        <v>4</v>
      </c>
      <c r="T11" s="137" t="s">
        <v>400</v>
      </c>
      <c r="U11" s="138"/>
      <c r="V11" s="138"/>
      <c r="W11" s="133" t="s">
        <v>389</v>
      </c>
      <c r="X11" s="2057"/>
      <c r="Y11" s="2057"/>
      <c r="Z11" s="2057"/>
      <c r="AA11" s="2057"/>
      <c r="AB11" s="2057"/>
      <c r="AC11" s="2057"/>
      <c r="AD11" s="2057"/>
      <c r="AE11" s="2057"/>
      <c r="AF11" s="2057"/>
      <c r="AG11" s="2057"/>
      <c r="AH11" s="2057"/>
      <c r="AI11" s="131" t="s">
        <v>390</v>
      </c>
      <c r="AJ11" s="132"/>
      <c r="AK11" s="137"/>
      <c r="AL11" s="137"/>
      <c r="AM11" s="137"/>
      <c r="AN11" s="141"/>
      <c r="AO11" s="142"/>
    </row>
    <row r="12" spans="2:41" ht="15.95" customHeight="1">
      <c r="B12" s="2011"/>
      <c r="C12" s="2024" t="s">
        <v>401</v>
      </c>
      <c r="D12" s="2025"/>
      <c r="E12" s="2025"/>
      <c r="F12" s="2026"/>
      <c r="G12" s="141"/>
      <c r="H12" s="168"/>
      <c r="L12" s="159"/>
      <c r="M12" s="137"/>
      <c r="N12" s="140"/>
      <c r="O12" s="146"/>
      <c r="P12" s="147"/>
      <c r="Q12" s="147"/>
      <c r="R12" s="148"/>
      <c r="S12" s="122" t="s">
        <v>4</v>
      </c>
      <c r="T12" s="149" t="s">
        <v>295</v>
      </c>
      <c r="U12" s="149"/>
      <c r="V12" s="149"/>
      <c r="W12" s="150" t="s">
        <v>389</v>
      </c>
      <c r="X12" s="2053"/>
      <c r="Y12" s="2053"/>
      <c r="Z12" s="2053"/>
      <c r="AA12" s="2053"/>
      <c r="AB12" s="2053"/>
      <c r="AC12" s="2053"/>
      <c r="AD12" s="2053"/>
      <c r="AE12" s="2053"/>
      <c r="AF12" s="2053"/>
      <c r="AG12" s="2053"/>
      <c r="AH12" s="2053"/>
      <c r="AI12" s="151" t="s">
        <v>390</v>
      </c>
      <c r="AJ12" s="132"/>
      <c r="AK12" s="137"/>
      <c r="AL12" s="137"/>
      <c r="AM12" s="137"/>
      <c r="AN12" s="141"/>
      <c r="AO12" s="142"/>
    </row>
    <row r="13" spans="2:41" ht="15.95" customHeight="1">
      <c r="B13" s="2011"/>
      <c r="C13" s="125" t="s">
        <v>4</v>
      </c>
      <c r="D13" s="153" t="s">
        <v>391</v>
      </c>
      <c r="E13" s="137"/>
      <c r="F13" s="140"/>
      <c r="G13" s="141"/>
      <c r="H13" s="168"/>
      <c r="L13" s="159"/>
      <c r="M13" s="137"/>
      <c r="N13" s="140"/>
      <c r="O13" s="2033" t="s">
        <v>402</v>
      </c>
      <c r="P13" s="2034"/>
      <c r="Q13" s="2034"/>
      <c r="R13" s="2035"/>
      <c r="S13" s="155" t="s">
        <v>4</v>
      </c>
      <c r="T13" s="137" t="s">
        <v>398</v>
      </c>
      <c r="U13" s="137"/>
      <c r="V13" s="137"/>
      <c r="W13" s="137"/>
      <c r="X13" s="139"/>
      <c r="Y13" s="137"/>
      <c r="Z13" s="137"/>
      <c r="AA13" s="137"/>
      <c r="AB13" s="137"/>
      <c r="AC13" s="137"/>
      <c r="AD13" s="137"/>
      <c r="AE13" s="137"/>
      <c r="AF13" s="137"/>
      <c r="AG13" s="137"/>
      <c r="AH13" s="133"/>
      <c r="AI13" s="140"/>
      <c r="AJ13" s="132"/>
      <c r="AK13" s="137"/>
      <c r="AL13" s="137"/>
      <c r="AM13" s="137"/>
      <c r="AN13" s="141"/>
      <c r="AO13" s="142"/>
    </row>
    <row r="14" spans="2:41" ht="15.95" customHeight="1">
      <c r="B14" s="2011"/>
      <c r="C14" s="169" t="s">
        <v>4</v>
      </c>
      <c r="D14" s="170" t="s">
        <v>403</v>
      </c>
      <c r="F14" s="171"/>
      <c r="G14" s="172"/>
      <c r="H14" s="171"/>
      <c r="L14" s="159"/>
      <c r="M14" s="137"/>
      <c r="N14" s="140"/>
      <c r="O14" s="134"/>
      <c r="P14" s="135"/>
      <c r="Q14" s="135"/>
      <c r="R14" s="135"/>
      <c r="S14" s="125" t="s">
        <v>4</v>
      </c>
      <c r="T14" s="137" t="s">
        <v>400</v>
      </c>
      <c r="U14" s="138"/>
      <c r="V14" s="138"/>
      <c r="W14" s="133" t="s">
        <v>389</v>
      </c>
      <c r="X14" s="2057"/>
      <c r="Y14" s="2057"/>
      <c r="Z14" s="2057"/>
      <c r="AA14" s="2057"/>
      <c r="AB14" s="2057"/>
      <c r="AC14" s="2057"/>
      <c r="AD14" s="2057"/>
      <c r="AE14" s="2057"/>
      <c r="AF14" s="2057"/>
      <c r="AG14" s="2057"/>
      <c r="AH14" s="2057"/>
      <c r="AI14" s="131" t="s">
        <v>390</v>
      </c>
      <c r="AJ14" s="132"/>
      <c r="AK14" s="137"/>
      <c r="AL14" s="137"/>
      <c r="AM14" s="137"/>
      <c r="AN14" s="141"/>
      <c r="AO14" s="142"/>
    </row>
    <row r="15" spans="2:41" ht="15.95" customHeight="1">
      <c r="B15" s="2011"/>
      <c r="C15" s="2060" t="s">
        <v>404</v>
      </c>
      <c r="D15" s="2061"/>
      <c r="E15" s="2061"/>
      <c r="F15" s="2062"/>
      <c r="G15" s="155" t="s">
        <v>4</v>
      </c>
      <c r="H15" s="173"/>
      <c r="I15" s="174"/>
      <c r="J15" s="175"/>
      <c r="K15" s="131"/>
      <c r="L15" s="159"/>
      <c r="M15" s="137"/>
      <c r="N15" s="140"/>
      <c r="O15" s="176"/>
      <c r="P15" s="177"/>
      <c r="Q15" s="177"/>
      <c r="R15" s="177"/>
      <c r="S15" s="125" t="s">
        <v>4</v>
      </c>
      <c r="T15" s="137" t="s">
        <v>295</v>
      </c>
      <c r="U15" s="137"/>
      <c r="V15" s="137"/>
      <c r="W15" s="133" t="s">
        <v>389</v>
      </c>
      <c r="X15" s="2057"/>
      <c r="Y15" s="2057"/>
      <c r="Z15" s="2057"/>
      <c r="AA15" s="2057"/>
      <c r="AB15" s="2057"/>
      <c r="AC15" s="2057"/>
      <c r="AD15" s="2057"/>
      <c r="AE15" s="2057"/>
      <c r="AF15" s="2057"/>
      <c r="AG15" s="2057"/>
      <c r="AH15" s="2057"/>
      <c r="AI15" s="131" t="s">
        <v>390</v>
      </c>
      <c r="AJ15" s="132"/>
      <c r="AK15" s="137"/>
      <c r="AL15" s="137"/>
      <c r="AM15" s="137"/>
      <c r="AN15" s="141"/>
      <c r="AO15" s="142"/>
    </row>
    <row r="16" spans="2:41" ht="15.95" customHeight="1">
      <c r="B16" s="2011"/>
      <c r="C16" s="178" t="s">
        <v>405</v>
      </c>
      <c r="F16" s="168"/>
      <c r="G16" s="2063" t="s">
        <v>406</v>
      </c>
      <c r="H16" s="2064"/>
      <c r="I16" s="174"/>
      <c r="J16" s="175"/>
      <c r="K16" s="131"/>
      <c r="L16" s="159"/>
      <c r="M16" s="137"/>
      <c r="N16" s="140"/>
      <c r="O16" s="180"/>
      <c r="P16" s="181"/>
      <c r="Q16" s="181"/>
      <c r="R16" s="182"/>
      <c r="S16" s="183"/>
      <c r="T16" s="149"/>
      <c r="U16" s="149"/>
      <c r="V16" s="149"/>
      <c r="W16" s="150"/>
      <c r="X16" s="2065"/>
      <c r="Y16" s="2065"/>
      <c r="Z16" s="2065"/>
      <c r="AA16" s="2065"/>
      <c r="AB16" s="2065"/>
      <c r="AC16" s="2065"/>
      <c r="AD16" s="2065"/>
      <c r="AE16" s="2065"/>
      <c r="AF16" s="2065"/>
      <c r="AG16" s="2065"/>
      <c r="AH16" s="2065"/>
      <c r="AI16" s="151"/>
      <c r="AJ16" s="132"/>
      <c r="AK16" s="137"/>
      <c r="AL16" s="137"/>
      <c r="AM16" s="137"/>
      <c r="AN16" s="141"/>
      <c r="AO16" s="142"/>
    </row>
    <row r="17" spans="2:45" ht="15.95" customHeight="1">
      <c r="B17" s="2011"/>
      <c r="C17" s="159"/>
      <c r="D17" s="137"/>
      <c r="E17" s="137"/>
      <c r="F17" s="140"/>
      <c r="G17" s="122" t="s">
        <v>4</v>
      </c>
      <c r="H17" s="133"/>
      <c r="I17" s="174"/>
      <c r="J17" s="175"/>
      <c r="K17" s="131"/>
      <c r="L17" s="159"/>
      <c r="M17" s="137"/>
      <c r="N17" s="140"/>
      <c r="O17" s="2036" t="s">
        <v>407</v>
      </c>
      <c r="P17" s="2037"/>
      <c r="Q17" s="2037"/>
      <c r="R17" s="2038"/>
      <c r="S17" s="155" t="s">
        <v>4</v>
      </c>
      <c r="T17" s="137" t="s">
        <v>408</v>
      </c>
      <c r="U17" s="130"/>
      <c r="V17" s="137"/>
      <c r="W17" s="133"/>
      <c r="X17" s="130"/>
      <c r="Y17" s="130"/>
      <c r="Z17" s="133"/>
      <c r="AA17" s="130"/>
      <c r="AB17" s="130"/>
      <c r="AC17" s="133"/>
      <c r="AD17" s="185"/>
      <c r="AE17" s="185"/>
      <c r="AF17" s="185"/>
      <c r="AG17" s="185"/>
      <c r="AH17" s="185"/>
      <c r="AI17" s="131"/>
      <c r="AJ17" s="132"/>
      <c r="AK17" s="160"/>
      <c r="AL17" s="160"/>
      <c r="AM17" s="161"/>
      <c r="AN17" s="141"/>
      <c r="AO17" s="142"/>
    </row>
    <row r="18" spans="2:45" ht="15.95" customHeight="1">
      <c r="B18" s="2011"/>
      <c r="C18" s="186"/>
      <c r="D18" s="187"/>
      <c r="E18" s="187"/>
      <c r="F18" s="187"/>
      <c r="G18" s="2039" t="s">
        <v>295</v>
      </c>
      <c r="H18" s="2040"/>
      <c r="I18" s="174"/>
      <c r="J18" s="175"/>
      <c r="K18" s="131"/>
      <c r="L18" s="159"/>
      <c r="M18" s="137"/>
      <c r="N18" s="140"/>
      <c r="O18" s="190"/>
      <c r="P18" s="191"/>
      <c r="Q18" s="191"/>
      <c r="R18" s="191"/>
      <c r="S18" s="169" t="s">
        <v>4</v>
      </c>
      <c r="T18" s="149" t="s">
        <v>409</v>
      </c>
      <c r="U18" s="192"/>
      <c r="V18" s="149"/>
      <c r="W18" s="150"/>
      <c r="X18" s="192"/>
      <c r="Y18" s="192"/>
      <c r="Z18" s="150"/>
      <c r="AA18" s="192"/>
      <c r="AB18" s="192"/>
      <c r="AC18" s="150"/>
      <c r="AD18" s="193"/>
      <c r="AE18" s="193"/>
      <c r="AF18" s="193"/>
      <c r="AG18" s="193"/>
      <c r="AH18" s="193"/>
      <c r="AI18" s="151"/>
      <c r="AJ18" s="132"/>
      <c r="AK18" s="160"/>
      <c r="AL18" s="160"/>
      <c r="AM18" s="161"/>
      <c r="AN18" s="141"/>
      <c r="AO18" s="142"/>
    </row>
    <row r="19" spans="2:45" ht="15.95" customHeight="1">
      <c r="B19" s="2011"/>
      <c r="C19" s="2041" t="s">
        <v>410</v>
      </c>
      <c r="D19" s="2042"/>
      <c r="E19" s="2042"/>
      <c r="F19" s="2043"/>
      <c r="G19" s="157" t="s">
        <v>375</v>
      </c>
      <c r="H19" s="168"/>
      <c r="I19" s="141"/>
      <c r="K19" s="131"/>
      <c r="L19" s="159"/>
      <c r="M19" s="137"/>
      <c r="N19" s="140"/>
      <c r="O19" s="2044" t="s">
        <v>411</v>
      </c>
      <c r="P19" s="2045"/>
      <c r="Q19" s="2045"/>
      <c r="R19" s="2046"/>
      <c r="S19" s="155" t="s">
        <v>4</v>
      </c>
      <c r="T19" s="149" t="s">
        <v>412</v>
      </c>
      <c r="U19" s="194"/>
      <c r="V19" s="194"/>
      <c r="W19" s="194"/>
      <c r="X19" s="194"/>
      <c r="Y19" s="194"/>
      <c r="Z19" s="194"/>
      <c r="AA19" s="194"/>
      <c r="AB19" s="194"/>
      <c r="AC19" s="194"/>
      <c r="AD19" s="194"/>
      <c r="AE19" s="195"/>
      <c r="AF19" s="195"/>
      <c r="AG19" s="195"/>
      <c r="AH19" s="195"/>
      <c r="AI19" s="196"/>
      <c r="AJ19" s="183"/>
      <c r="AK19" s="149"/>
      <c r="AL19" s="149"/>
      <c r="AM19" s="149"/>
      <c r="AN19" s="172"/>
      <c r="AO19" s="197"/>
      <c r="AP19" s="198"/>
      <c r="AS19" s="100" t="s">
        <v>413</v>
      </c>
    </row>
    <row r="20" spans="2:45" ht="15.95" customHeight="1">
      <c r="B20" s="2011"/>
      <c r="C20" s="2047" t="s">
        <v>414</v>
      </c>
      <c r="D20" s="2048"/>
      <c r="E20" s="2048"/>
      <c r="F20" s="2049"/>
      <c r="G20" s="2022"/>
      <c r="H20" s="2023"/>
      <c r="I20" s="174"/>
      <c r="J20" s="130"/>
      <c r="K20" s="131"/>
      <c r="L20" s="2071" t="s">
        <v>415</v>
      </c>
      <c r="M20" s="2072"/>
      <c r="N20" s="2073"/>
      <c r="O20" s="2074" t="s">
        <v>416</v>
      </c>
      <c r="P20" s="2075"/>
      <c r="Q20" s="2075"/>
      <c r="R20" s="2076"/>
      <c r="S20" s="199" t="s">
        <v>417</v>
      </c>
      <c r="T20" s="200"/>
      <c r="U20" s="200"/>
      <c r="V20" s="200"/>
      <c r="W20" s="200"/>
      <c r="X20" s="200"/>
      <c r="Y20" s="201"/>
      <c r="Z20" s="201"/>
      <c r="AA20" s="201"/>
      <c r="AB20" s="201"/>
      <c r="AC20" s="201"/>
      <c r="AI20" s="202"/>
      <c r="AJ20" s="125" t="s">
        <v>4</v>
      </c>
      <c r="AK20" s="137" t="s">
        <v>418</v>
      </c>
      <c r="AL20" s="137"/>
      <c r="AM20" s="137"/>
      <c r="AN20" s="141"/>
      <c r="AO20" s="142"/>
      <c r="AP20" s="198"/>
    </row>
    <row r="21" spans="2:45" ht="15.95" customHeight="1">
      <c r="B21" s="2011"/>
      <c r="C21" s="159"/>
      <c r="D21" s="153"/>
      <c r="E21" s="137"/>
      <c r="F21" s="140"/>
      <c r="G21" s="137"/>
      <c r="H21" s="131"/>
      <c r="I21" s="174"/>
      <c r="J21" s="130"/>
      <c r="K21" s="131"/>
      <c r="L21" s="2077" t="s">
        <v>419</v>
      </c>
      <c r="M21" s="2078"/>
      <c r="N21" s="2079"/>
      <c r="O21" s="206" t="s">
        <v>420</v>
      </c>
      <c r="P21" s="207"/>
      <c r="Q21" s="207"/>
      <c r="R21" s="208"/>
      <c r="S21" s="125" t="s">
        <v>4</v>
      </c>
      <c r="T21" s="2025" t="s">
        <v>415</v>
      </c>
      <c r="U21" s="2025"/>
      <c r="AA21" s="209"/>
      <c r="AC21" s="210" t="s">
        <v>421</v>
      </c>
      <c r="AD21" s="2070"/>
      <c r="AE21" s="2070"/>
      <c r="AF21" s="2070"/>
      <c r="AG21" s="209" t="s">
        <v>422</v>
      </c>
      <c r="AH21" s="209"/>
      <c r="AI21" s="209"/>
      <c r="AJ21" s="125" t="s">
        <v>4</v>
      </c>
      <c r="AK21" s="2051"/>
      <c r="AL21" s="2051"/>
      <c r="AM21" s="2052"/>
      <c r="AN21" s="141"/>
      <c r="AO21" s="142"/>
    </row>
    <row r="22" spans="2:45" ht="15.95" customHeight="1">
      <c r="B22" s="2011"/>
      <c r="C22" s="159"/>
      <c r="D22" s="153"/>
      <c r="E22" s="137"/>
      <c r="F22" s="140"/>
      <c r="G22" s="137"/>
      <c r="H22" s="131"/>
      <c r="I22" s="175"/>
      <c r="J22" s="130"/>
      <c r="K22" s="131"/>
      <c r="L22" s="203"/>
      <c r="M22" s="204"/>
      <c r="N22" s="205"/>
      <c r="O22" s="206"/>
      <c r="P22" s="207"/>
      <c r="Q22" s="207"/>
      <c r="R22" s="208"/>
      <c r="S22" s="125" t="s">
        <v>4</v>
      </c>
      <c r="T22" s="2025" t="s">
        <v>423</v>
      </c>
      <c r="U22" s="2025"/>
      <c r="AC22" s="210" t="s">
        <v>421</v>
      </c>
      <c r="AD22" s="2070"/>
      <c r="AE22" s="2070"/>
      <c r="AF22" s="2070"/>
      <c r="AG22" s="209" t="s">
        <v>424</v>
      </c>
      <c r="AH22" s="209"/>
      <c r="AI22" s="209"/>
      <c r="AJ22" s="125"/>
      <c r="AK22" s="152"/>
      <c r="AL22" s="152"/>
      <c r="AM22" s="152"/>
      <c r="AN22" s="141"/>
      <c r="AO22" s="142"/>
    </row>
    <row r="23" spans="2:45" ht="15.95" customHeight="1">
      <c r="B23" s="2011"/>
      <c r="C23" s="159"/>
      <c r="D23" s="153"/>
      <c r="E23" s="137"/>
      <c r="F23" s="140"/>
      <c r="G23" s="137"/>
      <c r="H23" s="131"/>
      <c r="I23" s="175"/>
      <c r="J23" s="130"/>
      <c r="K23" s="131"/>
      <c r="L23" s="203"/>
      <c r="M23" s="204"/>
      <c r="N23" s="205"/>
      <c r="O23" s="206"/>
      <c r="P23" s="207"/>
      <c r="Q23" s="207"/>
      <c r="R23" s="208"/>
      <c r="S23" s="125" t="s">
        <v>4</v>
      </c>
      <c r="T23" s="130" t="s">
        <v>425</v>
      </c>
      <c r="U23" s="133"/>
      <c r="V23" s="210"/>
      <c r="W23" s="211"/>
      <c r="X23" s="211"/>
      <c r="Y23" s="209"/>
      <c r="Z23" s="209"/>
      <c r="AA23" s="209"/>
      <c r="AB23" s="133"/>
      <c r="AC23" s="210" t="s">
        <v>421</v>
      </c>
      <c r="AD23" s="2070"/>
      <c r="AE23" s="2070"/>
      <c r="AF23" s="2070"/>
      <c r="AG23" s="209" t="s">
        <v>422</v>
      </c>
      <c r="AH23" s="209"/>
      <c r="AI23" s="209"/>
      <c r="AJ23" s="125"/>
      <c r="AK23" s="152"/>
      <c r="AL23" s="152"/>
      <c r="AM23" s="152"/>
      <c r="AN23" s="141"/>
      <c r="AO23" s="142"/>
    </row>
    <row r="24" spans="2:45" ht="15.95" customHeight="1">
      <c r="B24" s="2011"/>
      <c r="C24" s="169" t="s">
        <v>4</v>
      </c>
      <c r="D24" s="2058" t="s">
        <v>403</v>
      </c>
      <c r="E24" s="2058"/>
      <c r="F24" s="2059"/>
      <c r="G24" s="195"/>
      <c r="H24" s="196"/>
      <c r="I24" s="175"/>
      <c r="J24" s="130"/>
      <c r="K24" s="131"/>
      <c r="L24" s="203"/>
      <c r="M24" s="204"/>
      <c r="N24" s="205"/>
      <c r="O24" s="206"/>
      <c r="P24" s="207"/>
      <c r="Q24" s="207"/>
      <c r="R24" s="208"/>
      <c r="S24" s="125" t="s">
        <v>4</v>
      </c>
      <c r="T24" s="212" t="s">
        <v>426</v>
      </c>
      <c r="W24" s="213"/>
      <c r="X24" s="213"/>
      <c r="Z24" s="214"/>
      <c r="AA24" s="184"/>
      <c r="AB24" s="184"/>
      <c r="AC24" s="210" t="s">
        <v>421</v>
      </c>
      <c r="AD24" s="2066"/>
      <c r="AE24" s="2066"/>
      <c r="AF24" s="2066"/>
      <c r="AG24" s="209" t="s">
        <v>424</v>
      </c>
      <c r="AH24" s="209"/>
      <c r="AI24" s="151"/>
      <c r="AJ24" s="132"/>
      <c r="AK24" s="160"/>
      <c r="AL24" s="160"/>
      <c r="AM24" s="160"/>
      <c r="AN24" s="141"/>
      <c r="AO24" s="142"/>
    </row>
    <row r="25" spans="2:45" ht="15.95" customHeight="1">
      <c r="B25" s="2011"/>
      <c r="C25" s="2041" t="s">
        <v>427</v>
      </c>
      <c r="D25" s="2042"/>
      <c r="E25" s="2042"/>
      <c r="F25" s="2043"/>
      <c r="G25" s="215" t="s">
        <v>375</v>
      </c>
      <c r="H25" s="202"/>
      <c r="I25" s="174"/>
      <c r="J25" s="130"/>
      <c r="K25" s="131"/>
      <c r="L25" s="159"/>
      <c r="M25" s="137"/>
      <c r="N25" s="140"/>
      <c r="O25" s="216"/>
      <c r="P25" s="217"/>
      <c r="Q25" s="217"/>
      <c r="R25" s="218"/>
      <c r="S25" s="219"/>
      <c r="T25" s="2067"/>
      <c r="U25" s="2067"/>
      <c r="V25" s="220"/>
      <c r="W25" s="2068"/>
      <c r="X25" s="2068"/>
      <c r="Y25" s="200"/>
      <c r="Z25" s="200"/>
      <c r="AA25" s="222"/>
      <c r="AB25" s="222"/>
      <c r="AC25" s="222"/>
      <c r="AD25" s="222"/>
      <c r="AE25" s="222"/>
      <c r="AF25" s="222"/>
      <c r="AG25" s="222"/>
      <c r="AH25" s="222"/>
      <c r="AI25" s="173"/>
      <c r="AJ25" s="132"/>
      <c r="AK25" s="137"/>
      <c r="AL25" s="137"/>
      <c r="AM25" s="137"/>
      <c r="AN25" s="141"/>
      <c r="AO25" s="142"/>
    </row>
    <row r="26" spans="2:45" ht="15.95" customHeight="1">
      <c r="B26" s="2011"/>
      <c r="C26" s="178" t="s">
        <v>428</v>
      </c>
      <c r="F26" s="137"/>
      <c r="G26" s="2022"/>
      <c r="H26" s="2023"/>
      <c r="I26" s="174"/>
      <c r="J26" s="130"/>
      <c r="K26" s="131"/>
      <c r="L26" s="159"/>
      <c r="M26" s="137"/>
      <c r="N26" s="140"/>
      <c r="O26" s="223" t="s">
        <v>429</v>
      </c>
      <c r="P26" s="224"/>
      <c r="Q26" s="224"/>
      <c r="R26" s="225"/>
      <c r="S26" s="178" t="s">
        <v>430</v>
      </c>
      <c r="T26" s="209"/>
      <c r="U26" s="209"/>
      <c r="V26" s="209"/>
      <c r="W26" s="209"/>
      <c r="X26" s="209"/>
      <c r="Y26" s="209"/>
      <c r="Z26" s="209"/>
      <c r="AA26" s="209"/>
      <c r="AB26" s="209"/>
      <c r="AC26" s="209"/>
      <c r="AD26" s="209"/>
      <c r="AE26" s="209"/>
      <c r="AF26" s="209"/>
      <c r="AG26" s="209"/>
      <c r="AH26" s="209"/>
      <c r="AI26" s="226"/>
      <c r="AJ26" s="132"/>
      <c r="AK26" s="137"/>
      <c r="AL26" s="137"/>
      <c r="AM26" s="137"/>
      <c r="AN26" s="141"/>
      <c r="AO26" s="142"/>
    </row>
    <row r="27" spans="2:45" ht="15.95" customHeight="1">
      <c r="B27" s="2011"/>
      <c r="C27" s="125" t="s">
        <v>4</v>
      </c>
      <c r="D27" s="153" t="s">
        <v>431</v>
      </c>
      <c r="E27" s="137"/>
      <c r="G27" s="159"/>
      <c r="H27" s="131"/>
      <c r="I27" s="141"/>
      <c r="K27" s="168"/>
      <c r="L27" s="159"/>
      <c r="M27" s="137"/>
      <c r="N27" s="140"/>
      <c r="O27" s="223" t="s">
        <v>432</v>
      </c>
      <c r="P27" s="224"/>
      <c r="Q27" s="224"/>
      <c r="R27" s="225"/>
      <c r="S27" s="183"/>
      <c r="T27" s="150"/>
      <c r="U27" s="150" t="s">
        <v>389</v>
      </c>
      <c r="V27" s="2069"/>
      <c r="W27" s="2069"/>
      <c r="X27" s="2069"/>
      <c r="Y27" s="2069"/>
      <c r="Z27" s="2069"/>
      <c r="AA27" s="2069"/>
      <c r="AB27" s="2069"/>
      <c r="AC27" s="2069"/>
      <c r="AD27" s="2069"/>
      <c r="AE27" s="2069"/>
      <c r="AF27" s="2069"/>
      <c r="AG27" s="2069"/>
      <c r="AH27" s="2069"/>
      <c r="AI27" s="151" t="s">
        <v>390</v>
      </c>
      <c r="AJ27" s="132"/>
      <c r="AK27" s="160"/>
      <c r="AL27" s="160"/>
      <c r="AM27" s="161"/>
      <c r="AN27" s="141"/>
      <c r="AO27" s="142"/>
    </row>
    <row r="28" spans="2:45" ht="15.95" customHeight="1">
      <c r="B28" s="2011"/>
      <c r="C28" s="169" t="s">
        <v>4</v>
      </c>
      <c r="D28" s="2058" t="s">
        <v>403</v>
      </c>
      <c r="E28" s="2058"/>
      <c r="F28" s="2059"/>
      <c r="G28" s="172"/>
      <c r="H28" s="196"/>
      <c r="I28" s="141"/>
      <c r="K28" s="168"/>
      <c r="L28" s="159"/>
      <c r="M28" s="137"/>
      <c r="N28" s="137"/>
      <c r="O28" s="223"/>
      <c r="P28" s="224"/>
      <c r="Q28" s="224"/>
      <c r="R28" s="225"/>
      <c r="S28" s="132"/>
      <c r="T28" s="133"/>
      <c r="U28" s="133"/>
      <c r="V28" s="227"/>
      <c r="W28" s="227"/>
      <c r="X28" s="227"/>
      <c r="Y28" s="227"/>
      <c r="Z28" s="227"/>
      <c r="AA28" s="227"/>
      <c r="AB28" s="227"/>
      <c r="AC28" s="227"/>
      <c r="AD28" s="227"/>
      <c r="AE28" s="227"/>
      <c r="AF28" s="227"/>
      <c r="AG28" s="227"/>
      <c r="AH28" s="227"/>
      <c r="AI28" s="131"/>
      <c r="AJ28" s="132"/>
      <c r="AK28" s="160"/>
      <c r="AL28" s="160"/>
      <c r="AM28" s="160"/>
      <c r="AN28" s="141"/>
      <c r="AO28" s="142"/>
    </row>
    <row r="29" spans="2:45" ht="15.95" customHeight="1">
      <c r="B29" s="2011"/>
      <c r="C29" s="228" t="s">
        <v>433</v>
      </c>
      <c r="D29" s="200"/>
      <c r="E29" s="200"/>
      <c r="F29" s="202"/>
      <c r="G29" s="178" t="s">
        <v>434</v>
      </c>
      <c r="H29" s="209"/>
      <c r="I29" s="174"/>
      <c r="J29" s="175"/>
      <c r="K29" s="131"/>
      <c r="L29" s="141"/>
      <c r="O29" s="223"/>
      <c r="P29" s="224"/>
      <c r="Q29" s="224"/>
      <c r="R29" s="225"/>
      <c r="S29" s="125" t="s">
        <v>4</v>
      </c>
      <c r="T29" s="137" t="s">
        <v>435</v>
      </c>
      <c r="U29" s="229"/>
      <c r="V29" s="229"/>
      <c r="W29" s="229"/>
      <c r="X29" s="229"/>
      <c r="Y29" s="229"/>
      <c r="Z29" s="229"/>
      <c r="AA29" s="229"/>
      <c r="AB29" s="229"/>
      <c r="AC29" s="229"/>
      <c r="AD29" s="229"/>
      <c r="AI29" s="168"/>
      <c r="AJ29" s="132"/>
      <c r="AK29" s="137"/>
      <c r="AL29" s="137"/>
      <c r="AM29" s="137"/>
      <c r="AN29" s="141"/>
      <c r="AO29" s="142"/>
    </row>
    <row r="30" spans="2:45" ht="15.95" customHeight="1">
      <c r="B30" s="2011"/>
      <c r="C30" s="178" t="s">
        <v>436</v>
      </c>
      <c r="D30" s="209"/>
      <c r="E30" s="209"/>
      <c r="F30" s="168"/>
      <c r="G30" s="209" t="s">
        <v>437</v>
      </c>
      <c r="H30" s="209"/>
      <c r="I30" s="174"/>
      <c r="J30" s="175"/>
      <c r="K30" s="131"/>
      <c r="L30" s="2080"/>
      <c r="M30" s="2081"/>
      <c r="N30" s="2082"/>
      <c r="O30" s="230"/>
      <c r="P30" s="231"/>
      <c r="Q30" s="231"/>
      <c r="R30" s="232"/>
      <c r="S30" s="2083" t="s">
        <v>438</v>
      </c>
      <c r="T30" s="2084"/>
      <c r="U30" s="150" t="s">
        <v>389</v>
      </c>
      <c r="V30" s="2069"/>
      <c r="W30" s="2069"/>
      <c r="X30" s="2069"/>
      <c r="Y30" s="2069"/>
      <c r="Z30" s="2069"/>
      <c r="AA30" s="2069"/>
      <c r="AB30" s="2069"/>
      <c r="AC30" s="2069"/>
      <c r="AD30" s="2069"/>
      <c r="AE30" s="2069"/>
      <c r="AF30" s="2069"/>
      <c r="AG30" s="2069"/>
      <c r="AH30" s="2069"/>
      <c r="AI30" s="151" t="s">
        <v>390</v>
      </c>
      <c r="AJ30" s="132"/>
      <c r="AK30" s="137"/>
      <c r="AL30" s="137"/>
      <c r="AM30" s="137"/>
      <c r="AN30" s="141"/>
      <c r="AO30" s="142"/>
    </row>
    <row r="31" spans="2:45" ht="15.95" customHeight="1">
      <c r="B31" s="2011"/>
      <c r="C31" s="178" t="s">
        <v>439</v>
      </c>
      <c r="D31" s="209"/>
      <c r="E31" s="209"/>
      <c r="F31" s="168"/>
      <c r="G31" s="209" t="s">
        <v>440</v>
      </c>
      <c r="H31" s="209"/>
      <c r="I31" s="141"/>
      <c r="K31" s="168"/>
      <c r="L31" s="2085" t="s">
        <v>393</v>
      </c>
      <c r="M31" s="2086"/>
      <c r="N31" s="2087"/>
      <c r="O31" s="233" t="s">
        <v>441</v>
      </c>
      <c r="P31" s="234"/>
      <c r="Q31" s="234"/>
      <c r="R31" s="235"/>
      <c r="S31" s="155" t="s">
        <v>4</v>
      </c>
      <c r="T31" s="137" t="s">
        <v>442</v>
      </c>
      <c r="U31" s="133"/>
      <c r="V31" s="236"/>
      <c r="W31" s="236"/>
      <c r="X31" s="236"/>
      <c r="Y31" s="236"/>
      <c r="Z31" s="236"/>
      <c r="AA31" s="236"/>
      <c r="AB31" s="236"/>
      <c r="AC31" s="236"/>
      <c r="AD31" s="236"/>
      <c r="AE31" s="236"/>
      <c r="AF31" s="236"/>
      <c r="AG31" s="236"/>
      <c r="AH31" s="236"/>
      <c r="AI31" s="131" t="s">
        <v>390</v>
      </c>
      <c r="AJ31" s="155" t="s">
        <v>4</v>
      </c>
      <c r="AK31" s="237" t="s">
        <v>443</v>
      </c>
      <c r="AL31" s="237"/>
      <c r="AM31" s="238"/>
      <c r="AN31" s="239"/>
      <c r="AO31" s="240"/>
    </row>
    <row r="32" spans="2:45" ht="15.95" customHeight="1">
      <c r="B32" s="2011"/>
      <c r="C32" s="178" t="s">
        <v>429</v>
      </c>
      <c r="D32" s="209"/>
      <c r="E32" s="209"/>
      <c r="F32" s="168"/>
      <c r="G32" s="209" t="s">
        <v>444</v>
      </c>
      <c r="H32" s="209"/>
      <c r="I32" s="141"/>
      <c r="K32" s="168"/>
      <c r="L32" s="2078" t="s">
        <v>445</v>
      </c>
      <c r="M32" s="2078"/>
      <c r="N32" s="2079"/>
      <c r="O32" s="2030" t="s">
        <v>446</v>
      </c>
      <c r="P32" s="2031"/>
      <c r="Q32" s="2031"/>
      <c r="R32" s="2032"/>
      <c r="S32" s="203" t="s">
        <v>250</v>
      </c>
      <c r="T32" s="209" t="s">
        <v>447</v>
      </c>
      <c r="U32" s="209"/>
      <c r="V32" s="209"/>
      <c r="W32" s="209"/>
      <c r="X32" s="209"/>
      <c r="Y32" s="209"/>
      <c r="Z32" s="204" t="s">
        <v>389</v>
      </c>
      <c r="AA32" s="2092"/>
      <c r="AB32" s="2092"/>
      <c r="AC32" s="2092"/>
      <c r="AD32" s="2092"/>
      <c r="AE32" s="2092"/>
      <c r="AF32" s="2092"/>
      <c r="AG32" s="2092"/>
      <c r="AH32" s="2092"/>
      <c r="AI32" s="205" t="s">
        <v>390</v>
      </c>
      <c r="AJ32" s="125" t="s">
        <v>4</v>
      </c>
      <c r="AK32" s="2051"/>
      <c r="AL32" s="2051"/>
      <c r="AM32" s="2052"/>
      <c r="AN32" s="141"/>
      <c r="AO32" s="142"/>
    </row>
    <row r="33" spans="2:41" ht="15.95" customHeight="1">
      <c r="B33" s="2011"/>
      <c r="C33" s="241" t="s">
        <v>432</v>
      </c>
      <c r="D33" s="209"/>
      <c r="E33" s="209"/>
      <c r="F33" s="168"/>
      <c r="G33" s="209" t="s">
        <v>448</v>
      </c>
      <c r="H33" s="209"/>
      <c r="I33" s="141"/>
      <c r="K33" s="168"/>
      <c r="O33" s="141"/>
      <c r="S33" s="242" t="s">
        <v>250</v>
      </c>
      <c r="T33" s="214" t="s">
        <v>449</v>
      </c>
      <c r="U33" s="214"/>
      <c r="V33" s="214"/>
      <c r="W33" s="214"/>
      <c r="X33" s="214"/>
      <c r="Y33" s="214"/>
      <c r="Z33" s="243" t="s">
        <v>389</v>
      </c>
      <c r="AA33" s="2094"/>
      <c r="AB33" s="2094"/>
      <c r="AC33" s="2094"/>
      <c r="AD33" s="2094"/>
      <c r="AE33" s="2094"/>
      <c r="AF33" s="2094"/>
      <c r="AG33" s="2094"/>
      <c r="AH33" s="2094"/>
      <c r="AI33" s="244" t="s">
        <v>390</v>
      </c>
      <c r="AN33" s="141"/>
      <c r="AO33" s="142"/>
    </row>
    <row r="34" spans="2:41" ht="15.95" customHeight="1">
      <c r="B34" s="2011"/>
      <c r="C34" s="199" t="s">
        <v>450</v>
      </c>
      <c r="D34" s="200"/>
      <c r="E34" s="201"/>
      <c r="F34" s="202"/>
      <c r="G34" s="178"/>
      <c r="H34" s="226"/>
      <c r="I34" s="175"/>
      <c r="J34" s="175"/>
      <c r="K34" s="131"/>
      <c r="L34" s="2030"/>
      <c r="M34" s="2031"/>
      <c r="N34" s="2032"/>
      <c r="O34" s="178"/>
      <c r="P34" s="209"/>
      <c r="Q34" s="209"/>
      <c r="R34" s="226"/>
      <c r="S34" s="155" t="s">
        <v>4</v>
      </c>
      <c r="T34" s="137" t="s">
        <v>451</v>
      </c>
      <c r="U34" s="209"/>
      <c r="V34" s="209"/>
      <c r="W34" s="245" t="s">
        <v>452</v>
      </c>
      <c r="X34" s="2093"/>
      <c r="Y34" s="2093"/>
      <c r="Z34" s="2093"/>
      <c r="AA34" s="2093"/>
      <c r="AB34" s="2093"/>
      <c r="AC34" s="2093"/>
      <c r="AD34" s="2093"/>
      <c r="AE34" s="2093"/>
      <c r="AF34" s="2093"/>
      <c r="AG34" s="2093"/>
      <c r="AH34" s="2093"/>
      <c r="AI34" s="205" t="s">
        <v>390</v>
      </c>
      <c r="AN34" s="141"/>
      <c r="AO34" s="142"/>
    </row>
    <row r="35" spans="2:41" ht="15.95" customHeight="1">
      <c r="B35" s="2011"/>
      <c r="C35" s="178" t="s">
        <v>453</v>
      </c>
      <c r="D35" s="209"/>
      <c r="F35" s="168"/>
      <c r="G35" s="178"/>
      <c r="H35" s="226"/>
      <c r="I35" s="175"/>
      <c r="J35" s="175"/>
      <c r="K35" s="131"/>
      <c r="L35" s="143"/>
      <c r="M35" s="144"/>
      <c r="N35" s="145"/>
      <c r="O35" s="2030"/>
      <c r="P35" s="2031"/>
      <c r="Q35" s="2031"/>
      <c r="R35" s="2032"/>
      <c r="S35" s="203"/>
      <c r="T35" s="2025" t="s">
        <v>454</v>
      </c>
      <c r="U35" s="2025"/>
      <c r="V35" s="210" t="s">
        <v>421</v>
      </c>
      <c r="W35" s="2095"/>
      <c r="X35" s="2095"/>
      <c r="Y35" s="2095"/>
      <c r="Z35" s="2095"/>
      <c r="AA35" s="2095"/>
      <c r="AB35" s="2095"/>
      <c r="AC35" s="2095"/>
      <c r="AD35" s="2095"/>
      <c r="AE35" s="2095"/>
      <c r="AF35" s="2095"/>
      <c r="AG35" s="2095"/>
      <c r="AH35" s="209" t="s">
        <v>455</v>
      </c>
      <c r="AJ35" s="132"/>
      <c r="AK35" s="137"/>
      <c r="AL35" s="137"/>
      <c r="AM35" s="137"/>
      <c r="AN35" s="141"/>
      <c r="AO35" s="142"/>
    </row>
    <row r="36" spans="2:41" ht="15.95" customHeight="1" thickBot="1">
      <c r="B36" s="2012"/>
      <c r="C36" s="246" t="s">
        <v>456</v>
      </c>
      <c r="D36" s="247"/>
      <c r="E36" s="248"/>
      <c r="F36" s="249"/>
      <c r="G36" s="250"/>
      <c r="H36" s="249"/>
      <c r="I36" s="248"/>
      <c r="J36" s="248"/>
      <c r="K36" s="249"/>
      <c r="L36" s="251"/>
      <c r="M36" s="252"/>
      <c r="N36" s="253"/>
      <c r="O36" s="2088"/>
      <c r="P36" s="2089"/>
      <c r="Q36" s="2089"/>
      <c r="R36" s="2090"/>
      <c r="S36" s="251"/>
      <c r="T36" s="2006" t="s">
        <v>457</v>
      </c>
      <c r="U36" s="2006"/>
      <c r="V36" s="254" t="s">
        <v>421</v>
      </c>
      <c r="W36" s="2091"/>
      <c r="X36" s="2091"/>
      <c r="Y36" s="2091"/>
      <c r="Z36" s="2091"/>
      <c r="AA36" s="2091"/>
      <c r="AB36" s="2091"/>
      <c r="AC36" s="2091"/>
      <c r="AD36" s="2091"/>
      <c r="AE36" s="2091"/>
      <c r="AF36" s="2091"/>
      <c r="AG36" s="2091"/>
      <c r="AH36" s="255" t="s">
        <v>458</v>
      </c>
      <c r="AI36" s="253"/>
      <c r="AJ36" s="114"/>
      <c r="AK36" s="247"/>
      <c r="AL36" s="247"/>
      <c r="AM36" s="247"/>
      <c r="AN36" s="251"/>
      <c r="AO36" s="256"/>
    </row>
    <row r="37" spans="2:41"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41" ht="15.95" customHeight="1">
      <c r="B38" s="257"/>
      <c r="C38" s="258"/>
      <c r="D38" s="258"/>
      <c r="E38" s="258"/>
      <c r="F38" s="258"/>
      <c r="G38" s="259"/>
      <c r="H38" s="258"/>
      <c r="I38" s="259"/>
      <c r="J38" s="259"/>
      <c r="K38" s="258"/>
      <c r="L38" s="258"/>
      <c r="M38" s="258"/>
      <c r="N38" s="258"/>
      <c r="O38" s="258"/>
      <c r="P38" s="258"/>
      <c r="Q38" s="258"/>
      <c r="R38" s="258"/>
    </row>
    <row r="39" spans="2:41" ht="15.95" customHeight="1">
      <c r="B39" s="257"/>
      <c r="C39" s="258"/>
      <c r="D39" s="258"/>
      <c r="E39" s="258"/>
      <c r="F39" s="258"/>
      <c r="G39" s="259"/>
      <c r="H39" s="258"/>
      <c r="I39" s="259"/>
      <c r="J39" s="259"/>
      <c r="K39" s="258"/>
      <c r="L39" s="258"/>
      <c r="M39" s="258"/>
      <c r="N39" s="258"/>
      <c r="O39" s="258"/>
      <c r="P39" s="258"/>
      <c r="Q39" s="258"/>
      <c r="R39" s="258"/>
    </row>
    <row r="40" spans="2:41"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41" ht="15.95" customHeight="1">
      <c r="B41" s="257"/>
      <c r="C41" s="258"/>
      <c r="D41" s="258"/>
      <c r="E41" s="258"/>
      <c r="F41" s="258"/>
      <c r="G41" s="259"/>
      <c r="H41" s="258"/>
      <c r="I41" s="259"/>
      <c r="J41" s="259"/>
      <c r="K41" s="258"/>
      <c r="L41" s="258"/>
      <c r="M41" s="258"/>
      <c r="N41" s="258"/>
      <c r="O41" s="258"/>
      <c r="P41" s="258"/>
      <c r="Q41" s="258"/>
      <c r="R41" s="258"/>
      <c r="S41" s="258"/>
      <c r="T41" s="258"/>
      <c r="U41" s="258"/>
      <c r="V41" s="258"/>
      <c r="W41" s="258"/>
      <c r="X41" s="258"/>
      <c r="Y41" s="258"/>
      <c r="Z41" s="258"/>
      <c r="AA41" s="258"/>
      <c r="AB41" s="258"/>
      <c r="AC41" s="106"/>
      <c r="AD41" s="106"/>
      <c r="AE41" s="106"/>
      <c r="AF41" s="106"/>
      <c r="AG41" s="106"/>
      <c r="AH41" s="106"/>
      <c r="AI41" s="106"/>
      <c r="AJ41" s="106"/>
      <c r="AK41" s="106"/>
      <c r="AL41" s="106"/>
      <c r="AM41" s="258"/>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t="s">
        <v>459</v>
      </c>
      <c r="D43" s="258"/>
      <c r="E43" s="258"/>
      <c r="F43" s="258"/>
      <c r="G43" s="259"/>
      <c r="H43" s="258"/>
      <c r="I43" s="259"/>
      <c r="J43" s="259"/>
      <c r="K43" s="258"/>
      <c r="L43" s="258"/>
      <c r="M43" s="258"/>
      <c r="N43" s="258"/>
      <c r="O43" s="258"/>
      <c r="P43" s="258"/>
      <c r="Q43" s="258"/>
      <c r="R43" s="258"/>
      <c r="S43" s="258"/>
      <c r="T43" s="258"/>
      <c r="U43" s="258"/>
      <c r="V43" s="258"/>
      <c r="W43" s="258"/>
      <c r="X43" s="258"/>
      <c r="Y43" s="258"/>
      <c r="Z43" s="258"/>
      <c r="AA43" s="258"/>
      <c r="AB43" s="258"/>
      <c r="AC43" s="106"/>
      <c r="AD43" s="106"/>
      <c r="AE43" s="106"/>
      <c r="AF43" s="106"/>
      <c r="AG43" s="106"/>
      <c r="AH43" s="106"/>
      <c r="AI43" s="106"/>
      <c r="AJ43" s="106"/>
      <c r="AK43" s="106"/>
      <c r="AL43" s="106"/>
      <c r="AM43" s="258"/>
    </row>
    <row r="44" spans="2:41" ht="15.95" customHeight="1">
      <c r="B44" s="257"/>
      <c r="C44" s="258" t="s">
        <v>460</v>
      </c>
      <c r="D44" s="258"/>
      <c r="E44" s="258"/>
      <c r="F44" s="258"/>
      <c r="G44" s="259"/>
      <c r="H44" s="258"/>
      <c r="I44" s="259"/>
      <c r="J44" s="259"/>
      <c r="K44" s="258"/>
      <c r="L44" s="258"/>
      <c r="M44" s="258"/>
      <c r="N44" s="258"/>
      <c r="O44" s="258"/>
      <c r="P44" s="258"/>
      <c r="Q44" s="258"/>
      <c r="R44" s="258"/>
      <c r="S44" s="258"/>
      <c r="T44" s="258"/>
      <c r="U44" s="258"/>
      <c r="V44" s="258"/>
      <c r="W44" s="258"/>
      <c r="X44" s="258"/>
      <c r="Y44" s="258"/>
      <c r="Z44" s="258"/>
      <c r="AA44" s="258"/>
      <c r="AB44" s="258"/>
      <c r="AC44" s="106"/>
      <c r="AD44" s="106"/>
      <c r="AE44" s="106"/>
      <c r="AF44" s="106"/>
      <c r="AG44" s="106"/>
      <c r="AH44" s="106"/>
      <c r="AI44" s="106"/>
      <c r="AJ44" s="106"/>
      <c r="AK44" s="106"/>
      <c r="AL44" s="106"/>
      <c r="AM44" s="258"/>
    </row>
    <row r="45" spans="2:41" ht="15.95" customHeight="1">
      <c r="B45" s="257"/>
      <c r="C45" s="258" t="s">
        <v>461</v>
      </c>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t="s">
        <v>462</v>
      </c>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row r="61" spans="2:39" ht="15.95" customHeight="1"/>
    <row r="62" spans="2:39" ht="15.95" customHeight="1"/>
    <row r="63" spans="2:39" ht="15.95" customHeight="1"/>
    <row r="64" spans="2:39"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sheetData>
  <mergeCells count="76">
    <mergeCell ref="AK32:AM32"/>
    <mergeCell ref="AA33:AH33"/>
    <mergeCell ref="O35:R35"/>
    <mergeCell ref="T35:U35"/>
    <mergeCell ref="W35:AG35"/>
    <mergeCell ref="L30:N30"/>
    <mergeCell ref="S30:T30"/>
    <mergeCell ref="V30:AH30"/>
    <mergeCell ref="L31:N31"/>
    <mergeCell ref="O36:R36"/>
    <mergeCell ref="T36:U36"/>
    <mergeCell ref="W36:AG36"/>
    <mergeCell ref="L32:N32"/>
    <mergeCell ref="O32:R32"/>
    <mergeCell ref="AA32:AH32"/>
    <mergeCell ref="L34:N34"/>
    <mergeCell ref="X34:AH34"/>
    <mergeCell ref="AK21:AM21"/>
    <mergeCell ref="T22:U22"/>
    <mergeCell ref="AD22:AF22"/>
    <mergeCell ref="AD23:AF23"/>
    <mergeCell ref="G20:H20"/>
    <mergeCell ref="L20:N20"/>
    <mergeCell ref="O20:R20"/>
    <mergeCell ref="L21:N21"/>
    <mergeCell ref="T21:U21"/>
    <mergeCell ref="AD21:AF21"/>
    <mergeCell ref="D28:F28"/>
    <mergeCell ref="D24:F24"/>
    <mergeCell ref="G26:H26"/>
    <mergeCell ref="X14:AH14"/>
    <mergeCell ref="C15:F15"/>
    <mergeCell ref="X15:AH15"/>
    <mergeCell ref="G16:H16"/>
    <mergeCell ref="X16:AH16"/>
    <mergeCell ref="AD24:AF24"/>
    <mergeCell ref="C25:F25"/>
    <mergeCell ref="T25:U25"/>
    <mergeCell ref="W25:X25"/>
    <mergeCell ref="V27:AH27"/>
    <mergeCell ref="X8:AH8"/>
    <mergeCell ref="AK8:AM8"/>
    <mergeCell ref="O9:R9"/>
    <mergeCell ref="C10:F10"/>
    <mergeCell ref="C12:F12"/>
    <mergeCell ref="X12:AH12"/>
    <mergeCell ref="C11:F11"/>
    <mergeCell ref="G11:H11"/>
    <mergeCell ref="X11:AH11"/>
    <mergeCell ref="B6:B36"/>
    <mergeCell ref="C6:F6"/>
    <mergeCell ref="L6:N6"/>
    <mergeCell ref="O6:R6"/>
    <mergeCell ref="C7:F7"/>
    <mergeCell ref="G7:H7"/>
    <mergeCell ref="L7:N7"/>
    <mergeCell ref="O7:R7"/>
    <mergeCell ref="C8:F8"/>
    <mergeCell ref="L8:N8"/>
    <mergeCell ref="O13:R13"/>
    <mergeCell ref="O17:R17"/>
    <mergeCell ref="G18:H18"/>
    <mergeCell ref="C19:F19"/>
    <mergeCell ref="O19:R19"/>
    <mergeCell ref="C20:F20"/>
    <mergeCell ref="AN4:AO5"/>
    <mergeCell ref="C5:F5"/>
    <mergeCell ref="L5:N5"/>
    <mergeCell ref="O5:R5"/>
    <mergeCell ref="S5:AI5"/>
    <mergeCell ref="C4:F4"/>
    <mergeCell ref="G4:H5"/>
    <mergeCell ref="I4:K5"/>
    <mergeCell ref="L4:N4"/>
    <mergeCell ref="O4:AM4"/>
    <mergeCell ref="AJ5:AM5"/>
  </mergeCells>
  <phoneticPr fontId="5"/>
  <conditionalFormatting sqref="C10:H10 C14:H14 C11:F13">
    <cfRule type="expression" dxfId="61" priority="23" stopIfTrue="1">
      <formula>$C$14=TRUE</formula>
    </cfRule>
  </conditionalFormatting>
  <conditionalFormatting sqref="C19:H19 C24:H24 H21:H23 C20:F23">
    <cfRule type="expression" dxfId="60" priority="22" stopIfTrue="1">
      <formula>$C$24=TRUE</formula>
    </cfRule>
  </conditionalFormatting>
  <conditionalFormatting sqref="C25:H25 C28:H28 C26:F27">
    <cfRule type="expression" dxfId="59" priority="21" stopIfTrue="1">
      <formula>$C$28=TRUE</formula>
    </cfRule>
  </conditionalFormatting>
  <conditionalFormatting sqref="C6:H6 C10:H10 C7:F9 C14:H14 C11:F13">
    <cfRule type="expression" dxfId="58" priority="20" stopIfTrue="1">
      <formula>$G$15=TRUE</formula>
    </cfRule>
  </conditionalFormatting>
  <conditionalFormatting sqref="G15">
    <cfRule type="expression" dxfId="57" priority="19" stopIfTrue="1">
      <formula>$C$14=TRUE</formula>
    </cfRule>
  </conditionalFormatting>
  <conditionalFormatting sqref="G15">
    <cfRule type="expression" dxfId="56" priority="18" stopIfTrue="1">
      <formula>$G$15=TRUE</formula>
    </cfRule>
  </conditionalFormatting>
  <conditionalFormatting sqref="G17">
    <cfRule type="expression" dxfId="55" priority="17" stopIfTrue="1">
      <formula>$C$14=TRUE</formula>
    </cfRule>
  </conditionalFormatting>
  <conditionalFormatting sqref="G17">
    <cfRule type="expression" dxfId="54" priority="16" stopIfTrue="1">
      <formula>$G$15=TRUE</formula>
    </cfRule>
  </conditionalFormatting>
  <conditionalFormatting sqref="I7:I10">
    <cfRule type="expression" dxfId="53" priority="15" stopIfTrue="1">
      <formula>$C$14=TRUE</formula>
    </cfRule>
  </conditionalFormatting>
  <conditionalFormatting sqref="I7:I10">
    <cfRule type="expression" dxfId="52" priority="14" stopIfTrue="1">
      <formula>$G$15=TRUE</formula>
    </cfRule>
  </conditionalFormatting>
  <conditionalFormatting sqref="S6:S15">
    <cfRule type="expression" dxfId="51" priority="13" stopIfTrue="1">
      <formula>$C$14=TRUE</formula>
    </cfRule>
  </conditionalFormatting>
  <conditionalFormatting sqref="S6:S15">
    <cfRule type="expression" dxfId="50" priority="12" stopIfTrue="1">
      <formula>$G$15=TRUE</formula>
    </cfRule>
  </conditionalFormatting>
  <conditionalFormatting sqref="S34 S31 S29 S17:S19 S21:S24">
    <cfRule type="expression" dxfId="49" priority="11" stopIfTrue="1">
      <formula>$C$14=TRUE</formula>
    </cfRule>
  </conditionalFormatting>
  <conditionalFormatting sqref="S34 S31 S29 S17:S19 S21:S24">
    <cfRule type="expression" dxfId="48" priority="10" stopIfTrue="1">
      <formula>$G$15=TRUE</formula>
    </cfRule>
  </conditionalFormatting>
  <conditionalFormatting sqref="AJ6:AJ8">
    <cfRule type="expression" dxfId="47" priority="9" stopIfTrue="1">
      <formula>$C$14=TRUE</formula>
    </cfRule>
  </conditionalFormatting>
  <conditionalFormatting sqref="AJ6:AJ8">
    <cfRule type="expression" dxfId="46" priority="8" stopIfTrue="1">
      <formula>$G$15=TRUE</formula>
    </cfRule>
  </conditionalFormatting>
  <conditionalFormatting sqref="AJ20:AJ23">
    <cfRule type="expression" dxfId="45" priority="7" stopIfTrue="1">
      <formula>$C$14=TRUE</formula>
    </cfRule>
  </conditionalFormatting>
  <conditionalFormatting sqref="AJ20:AJ23">
    <cfRule type="expression" dxfId="44" priority="6" stopIfTrue="1">
      <formula>$G$15=TRUE</formula>
    </cfRule>
  </conditionalFormatting>
  <conditionalFormatting sqref="AJ31:AJ32">
    <cfRule type="expression" dxfId="43" priority="5" stopIfTrue="1">
      <formula>$C$14=TRUE</formula>
    </cfRule>
  </conditionalFormatting>
  <conditionalFormatting sqref="AJ31:AJ32">
    <cfRule type="expression" dxfId="42" priority="4" stopIfTrue="1">
      <formula>$G$15=TRUE</formula>
    </cfRule>
  </conditionalFormatting>
  <conditionalFormatting sqref="G21:G23">
    <cfRule type="expression" dxfId="41" priority="3" stopIfTrue="1">
      <formula>$C$24=TRUE</formula>
    </cfRule>
  </conditionalFormatting>
  <conditionalFormatting sqref="H27">
    <cfRule type="expression" dxfId="40" priority="2" stopIfTrue="1">
      <formula>$C$24=TRUE</formula>
    </cfRule>
  </conditionalFormatting>
  <conditionalFormatting sqref="G27">
    <cfRule type="expression" dxfId="39" priority="1" stopIfTrue="1">
      <formula>$C$24=TRUE</formula>
    </cfRule>
  </conditionalFormatting>
  <dataValidations count="8">
    <dataValidation type="list" allowBlank="1" showInputMessage="1" showErrorMessage="1" sqref="G20:H20 G26:H26" xr:uid="{E5B0A915-65C1-4140-8E77-CCD2A688E5B3}">
      <formula1>"２,１"</formula1>
    </dataValidation>
    <dataValidation type="list" allowBlank="1" showInputMessage="1" showErrorMessage="1" sqref="G7:H7 G11:H11" xr:uid="{FCC573EE-73CF-49F7-8D75-02F3706D736E}">
      <formula1>"３,２,１"</formula1>
    </dataValidation>
    <dataValidation type="list" allowBlank="1" showInputMessage="1" showErrorMessage="1" sqref="AA32:AH32"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35:AG35" xr:uid="{972014F5-546C-4EC0-970B-16C8698030A9}"/>
    <dataValidation allowBlank="1" showInputMessage="1" showErrorMessage="1" prompt="・最小値、最大値を記入（例：○～○ｍ）_x000a__x000a_・整数表示（端数切捨て）" sqref="W36:AG36" xr:uid="{C76CEE53-5109-47C4-8F64-26B6A6B2E8AB}"/>
    <dataValidation type="list" allowBlank="1" showInputMessage="1" showErrorMessage="1" sqref="X8:AH8"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9 C13:C14 C24 C27:C28 BD9 AJ6:AJ8 AJ20:AJ23 G15 G17 AJ31:AJ32 S34 I7:I10 S6:S15 S17:S19 S21:S24 S29 S31" xr:uid="{35D6EC8E-F024-4CCC-820D-7C0F5B7E3CE3}">
      <formula1>"□,■"</formula1>
    </dataValidation>
    <dataValidation type="list" allowBlank="1" showInputMessage="1" showErrorMessage="1" sqref="AA33:AH33" xr:uid="{0E9859E9-37A9-4C0E-B3C8-2F339F6D9C29}">
      <formula1>$C$43:$C$46</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09" t="s">
        <v>1720</v>
      </c>
      <c r="C1" s="1509"/>
      <c r="D1" s="1509"/>
      <c r="E1" s="1509"/>
      <c r="F1" s="1509"/>
      <c r="G1" s="1509"/>
      <c r="H1" s="1509"/>
      <c r="I1" s="1509"/>
      <c r="J1" s="1509"/>
      <c r="K1" s="1509"/>
      <c r="L1" s="1509"/>
      <c r="M1" s="1509"/>
      <c r="N1" s="1509"/>
      <c r="O1" s="1509"/>
      <c r="P1" s="1509"/>
      <c r="Q1" s="1509"/>
      <c r="R1" s="1509"/>
      <c r="S1" s="1509"/>
      <c r="T1" s="1509"/>
      <c r="U1" s="1510"/>
      <c r="V1" s="1510"/>
      <c r="W1" s="1510"/>
      <c r="X1" s="1510"/>
      <c r="Y1" s="1510"/>
      <c r="Z1" s="1511"/>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12"/>
      <c r="E3" s="1513"/>
      <c r="F3" s="1248" t="s">
        <v>1721</v>
      </c>
      <c r="G3" s="1249" t="s">
        <v>1722</v>
      </c>
      <c r="H3" s="1247"/>
      <c r="I3" s="1247"/>
      <c r="J3" s="1247"/>
      <c r="K3" s="1514"/>
      <c r="L3" s="1515"/>
      <c r="M3" s="1248" t="s">
        <v>1721</v>
      </c>
      <c r="N3" s="1250"/>
      <c r="O3" s="1249" t="s">
        <v>1723</v>
      </c>
      <c r="Q3" s="1247"/>
      <c r="R3" s="1247"/>
      <c r="S3" s="1247"/>
      <c r="T3" s="1247"/>
      <c r="U3" s="1247"/>
      <c r="V3" s="1516" t="s">
        <v>1724</v>
      </c>
      <c r="W3" s="1517"/>
      <c r="X3" s="1517"/>
      <c r="Y3" s="1517"/>
      <c r="Z3" s="1518"/>
      <c r="AB3" s="1243" t="s">
        <v>1725</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36" t="str">
        <f>IF(AB4&lt;&gt;"",TEXT(AB4,"gggy年mm月d日"),"")</f>
        <v/>
      </c>
      <c r="W4" s="1537"/>
      <c r="X4" s="1537"/>
      <c r="Y4" s="1537"/>
      <c r="Z4" s="1538"/>
      <c r="AA4" s="1251" t="s">
        <v>1726</v>
      </c>
      <c r="AB4" s="1519"/>
      <c r="AC4" s="1520"/>
    </row>
    <row r="5" spans="1:29" ht="14.25" thickBot="1">
      <c r="A5" s="1244"/>
      <c r="Z5" s="1252"/>
    </row>
    <row r="6" spans="1:29" ht="18" thickBot="1">
      <c r="A6" s="1244"/>
      <c r="B6" s="1521" t="s">
        <v>1727</v>
      </c>
      <c r="C6" s="1522"/>
      <c r="D6" s="1522"/>
      <c r="E6" s="1522"/>
      <c r="F6" s="1522"/>
      <c r="G6" s="1522"/>
      <c r="H6" s="1522"/>
      <c r="I6" s="1522"/>
      <c r="J6" s="1522"/>
      <c r="K6" s="1522"/>
      <c r="L6" s="1522"/>
      <c r="M6" s="1522"/>
      <c r="N6" s="1522"/>
      <c r="O6" s="1523"/>
      <c r="P6" s="1524" t="s">
        <v>1728</v>
      </c>
      <c r="Q6" s="1525"/>
      <c r="R6" s="1525"/>
      <c r="S6" s="1525"/>
      <c r="T6" s="1525"/>
      <c r="U6" s="1526"/>
      <c r="V6" s="1527" t="s">
        <v>1729</v>
      </c>
      <c r="W6" s="1528"/>
      <c r="X6" s="1528"/>
      <c r="Y6" s="1528"/>
      <c r="Z6" s="1529"/>
      <c r="AB6" s="1243" t="s">
        <v>1730</v>
      </c>
    </row>
    <row r="7" spans="1:29" ht="24.95" customHeight="1" thickBot="1">
      <c r="A7" s="1244"/>
      <c r="B7" s="1530"/>
      <c r="C7" s="1531"/>
      <c r="D7" s="1531"/>
      <c r="E7" s="1531"/>
      <c r="F7" s="1531"/>
      <c r="G7" s="1531"/>
      <c r="H7" s="1531"/>
      <c r="I7" s="1531"/>
      <c r="J7" s="1531"/>
      <c r="K7" s="1531"/>
      <c r="L7" s="1531"/>
      <c r="M7" s="1531"/>
      <c r="N7" s="1531"/>
      <c r="O7" s="1532"/>
      <c r="P7" s="1533"/>
      <c r="Q7" s="1534"/>
      <c r="R7" s="1534"/>
      <c r="S7" s="1534"/>
      <c r="T7" s="1534"/>
      <c r="U7" s="1535"/>
      <c r="V7" s="1536" t="str">
        <f>IF(AB7&lt;&gt;"",TEXT(AB7,"ggg年mm月d日"),"")</f>
        <v/>
      </c>
      <c r="W7" s="1537"/>
      <c r="X7" s="1537"/>
      <c r="Y7" s="1537"/>
      <c r="Z7" s="1538"/>
      <c r="AA7" s="1254" t="s">
        <v>1726</v>
      </c>
      <c r="AB7" s="1519"/>
      <c r="AC7" s="1520"/>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41" t="s">
        <v>1731</v>
      </c>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3"/>
    </row>
    <row r="11" spans="1:29">
      <c r="A11" s="1244"/>
      <c r="B11" s="1544" t="s">
        <v>1732</v>
      </c>
      <c r="C11" s="1545"/>
      <c r="D11" s="1545"/>
      <c r="E11" s="1545"/>
      <c r="F11" s="1545"/>
      <c r="G11" s="1545"/>
      <c r="H11" s="1545" t="s">
        <v>1733</v>
      </c>
      <c r="I11" s="1545"/>
      <c r="J11" s="1545"/>
      <c r="K11" s="1545"/>
      <c r="L11" s="1545"/>
      <c r="M11" s="1545" t="s">
        <v>1734</v>
      </c>
      <c r="N11" s="1545"/>
      <c r="O11" s="1545"/>
      <c r="P11" s="1545" t="s">
        <v>1735</v>
      </c>
      <c r="Q11" s="1545"/>
      <c r="R11" s="1545"/>
      <c r="S11" s="1545" t="s">
        <v>1736</v>
      </c>
      <c r="T11" s="1545"/>
      <c r="U11" s="1545"/>
      <c r="V11" s="1545" t="s">
        <v>1737</v>
      </c>
      <c r="W11" s="1545"/>
      <c r="X11" s="1545"/>
      <c r="Y11" s="1545"/>
      <c r="Z11" s="1546"/>
    </row>
    <row r="12" spans="1:29" ht="24.95" customHeight="1" thickBot="1">
      <c r="A12" s="1244"/>
      <c r="B12" s="1547"/>
      <c r="C12" s="1539"/>
      <c r="D12" s="1539"/>
      <c r="E12" s="1539"/>
      <c r="F12" s="1539"/>
      <c r="G12" s="1539"/>
      <c r="H12" s="1539"/>
      <c r="I12" s="1539"/>
      <c r="J12" s="1539"/>
      <c r="K12" s="1539"/>
      <c r="L12" s="1539"/>
      <c r="M12" s="1539"/>
      <c r="N12" s="1539"/>
      <c r="O12" s="1539"/>
      <c r="P12" s="1539"/>
      <c r="Q12" s="1539"/>
      <c r="R12" s="1539"/>
      <c r="S12" s="1539"/>
      <c r="T12" s="1539"/>
      <c r="U12" s="1539"/>
      <c r="V12" s="1539"/>
      <c r="W12" s="1539"/>
      <c r="X12" s="1539"/>
      <c r="Y12" s="1539"/>
      <c r="Z12" s="1540"/>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48" t="s">
        <v>1738</v>
      </c>
      <c r="C15" s="1549"/>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50"/>
    </row>
    <row r="16" spans="1:29">
      <c r="A16" s="1244"/>
      <c r="B16" s="1257"/>
      <c r="C16" s="1551" t="s">
        <v>1739</v>
      </c>
      <c r="D16" s="1552"/>
      <c r="E16" s="1551" t="s">
        <v>1740</v>
      </c>
      <c r="F16" s="1553"/>
      <c r="G16" s="1553"/>
      <c r="H16" s="1553"/>
      <c r="I16" s="1553"/>
      <c r="J16" s="1553"/>
      <c r="K16" s="1552"/>
      <c r="L16" s="1551" t="s">
        <v>1741</v>
      </c>
      <c r="M16" s="1553"/>
      <c r="N16" s="1553"/>
      <c r="O16" s="1552"/>
      <c r="P16" s="1551" t="s">
        <v>1742</v>
      </c>
      <c r="Q16" s="1553"/>
      <c r="R16" s="1553"/>
      <c r="S16" s="1553"/>
      <c r="T16" s="1553"/>
      <c r="U16" s="1552"/>
      <c r="V16" s="1551" t="s">
        <v>1743</v>
      </c>
      <c r="W16" s="1553"/>
      <c r="X16" s="1553"/>
      <c r="Y16" s="1553"/>
      <c r="Z16" s="1554"/>
    </row>
    <row r="17" spans="1:26" ht="24.95" customHeight="1">
      <c r="A17" s="1244"/>
      <c r="B17" s="1258" t="s">
        <v>1744</v>
      </c>
      <c r="C17" s="1558" t="s">
        <v>1745</v>
      </c>
      <c r="D17" s="1559"/>
      <c r="E17" s="1560" t="s">
        <v>1746</v>
      </c>
      <c r="F17" s="1561"/>
      <c r="G17" s="1561"/>
      <c r="H17" s="1561"/>
      <c r="I17" s="1561"/>
      <c r="J17" s="1561"/>
      <c r="K17" s="1562"/>
      <c r="L17" s="1558" t="s">
        <v>1747</v>
      </c>
      <c r="M17" s="1563"/>
      <c r="N17" s="1563"/>
      <c r="O17" s="1559"/>
      <c r="P17" s="1558" t="s">
        <v>1748</v>
      </c>
      <c r="Q17" s="1563"/>
      <c r="R17" s="1563"/>
      <c r="S17" s="1563"/>
      <c r="T17" s="1563"/>
      <c r="U17" s="1559"/>
      <c r="V17" s="1558" t="s">
        <v>1749</v>
      </c>
      <c r="W17" s="1563"/>
      <c r="X17" s="1563"/>
      <c r="Y17" s="1563"/>
      <c r="Z17" s="1564"/>
    </row>
    <row r="18" spans="1:26" ht="24.95" customHeight="1">
      <c r="A18" s="1244"/>
      <c r="B18" s="1259" t="s">
        <v>1750</v>
      </c>
      <c r="C18" s="1551" t="s">
        <v>1745</v>
      </c>
      <c r="D18" s="1552"/>
      <c r="E18" s="1555"/>
      <c r="F18" s="1556"/>
      <c r="G18" s="1556"/>
      <c r="H18" s="1556"/>
      <c r="I18" s="1556"/>
      <c r="J18" s="1556"/>
      <c r="K18" s="1557"/>
      <c r="L18" s="1553"/>
      <c r="M18" s="1553"/>
      <c r="N18" s="1553"/>
      <c r="O18" s="1552"/>
      <c r="P18" s="1551"/>
      <c r="Q18" s="1553"/>
      <c r="R18" s="1553"/>
      <c r="S18" s="1553"/>
      <c r="T18" s="1553"/>
      <c r="U18" s="1552"/>
      <c r="V18" s="1551"/>
      <c r="W18" s="1553"/>
      <c r="X18" s="1553"/>
      <c r="Y18" s="1553"/>
      <c r="Z18" s="1554"/>
    </row>
    <row r="19" spans="1:26" ht="24.95" customHeight="1">
      <c r="A19" s="1244"/>
      <c r="B19" s="1260" t="s">
        <v>1751</v>
      </c>
      <c r="C19" s="1565"/>
      <c r="D19" s="1566"/>
      <c r="E19" s="1555"/>
      <c r="F19" s="1556"/>
      <c r="G19" s="1556"/>
      <c r="H19" s="1556"/>
      <c r="I19" s="1556"/>
      <c r="J19" s="1556"/>
      <c r="K19" s="1557"/>
      <c r="L19" s="1567"/>
      <c r="M19" s="1553"/>
      <c r="N19" s="1553"/>
      <c r="O19" s="1552"/>
      <c r="P19" s="1568"/>
      <c r="Q19" s="1553"/>
      <c r="R19" s="1553"/>
      <c r="S19" s="1553"/>
      <c r="T19" s="1553"/>
      <c r="U19" s="1552"/>
      <c r="V19" s="1569"/>
      <c r="W19" s="1553"/>
      <c r="X19" s="1553"/>
      <c r="Y19" s="1553"/>
      <c r="Z19" s="1554"/>
    </row>
    <row r="20" spans="1:26" ht="24.95" customHeight="1">
      <c r="A20" s="1244"/>
      <c r="B20" s="1259" t="s">
        <v>1752</v>
      </c>
      <c r="C20" s="1565"/>
      <c r="D20" s="1566"/>
      <c r="E20" s="1555"/>
      <c r="F20" s="1556"/>
      <c r="G20" s="1556"/>
      <c r="H20" s="1556"/>
      <c r="I20" s="1556"/>
      <c r="J20" s="1556"/>
      <c r="K20" s="1557"/>
      <c r="L20" s="1553"/>
      <c r="M20" s="1553"/>
      <c r="N20" s="1553"/>
      <c r="O20" s="1552"/>
      <c r="P20" s="1551"/>
      <c r="Q20" s="1553"/>
      <c r="R20" s="1553"/>
      <c r="S20" s="1553"/>
      <c r="T20" s="1553"/>
      <c r="U20" s="1552"/>
      <c r="V20" s="1551"/>
      <c r="W20" s="1553"/>
      <c r="X20" s="1553"/>
      <c r="Y20" s="1553"/>
      <c r="Z20" s="1554"/>
    </row>
    <row r="21" spans="1:26" ht="24.95" customHeight="1">
      <c r="A21" s="1244"/>
      <c r="B21" s="1259" t="s">
        <v>1753</v>
      </c>
      <c r="C21" s="1565"/>
      <c r="D21" s="1566"/>
      <c r="E21" s="1555"/>
      <c r="F21" s="1556"/>
      <c r="G21" s="1556"/>
      <c r="H21" s="1556"/>
      <c r="I21" s="1556"/>
      <c r="J21" s="1556"/>
      <c r="K21" s="1557"/>
      <c r="L21" s="1553"/>
      <c r="M21" s="1553"/>
      <c r="N21" s="1553"/>
      <c r="O21" s="1552"/>
      <c r="P21" s="1551"/>
      <c r="Q21" s="1553"/>
      <c r="R21" s="1553"/>
      <c r="S21" s="1553"/>
      <c r="T21" s="1553"/>
      <c r="U21" s="1552"/>
      <c r="V21" s="1551"/>
      <c r="W21" s="1553"/>
      <c r="X21" s="1553"/>
      <c r="Y21" s="1553"/>
      <c r="Z21" s="1554"/>
    </row>
    <row r="22" spans="1:26" ht="24.95" customHeight="1" thickBot="1">
      <c r="A22" s="1244"/>
      <c r="B22" s="1261" t="s">
        <v>1754</v>
      </c>
      <c r="C22" s="1570"/>
      <c r="D22" s="1571"/>
      <c r="E22" s="1572"/>
      <c r="F22" s="1573"/>
      <c r="G22" s="1573"/>
      <c r="H22" s="1573"/>
      <c r="I22" s="1573"/>
      <c r="J22" s="1573"/>
      <c r="K22" s="1574"/>
      <c r="L22" s="1575"/>
      <c r="M22" s="1575"/>
      <c r="N22" s="1575"/>
      <c r="O22" s="1576"/>
      <c r="P22" s="1577"/>
      <c r="Q22" s="1575"/>
      <c r="R22" s="1575"/>
      <c r="S22" s="1575"/>
      <c r="T22" s="1575"/>
      <c r="U22" s="1576"/>
      <c r="V22" s="1577"/>
      <c r="W22" s="1575"/>
      <c r="X22" s="1575"/>
      <c r="Y22" s="1575"/>
      <c r="Z22" s="1578"/>
    </row>
    <row r="23" spans="1:26">
      <c r="A23" s="1244"/>
      <c r="Z23" s="1252"/>
    </row>
    <row r="24" spans="1:26">
      <c r="A24" s="1244"/>
      <c r="B24" s="1262" t="s">
        <v>1755</v>
      </c>
      <c r="C24" s="1243" t="s">
        <v>1756</v>
      </c>
      <c r="O24" s="1262" t="s">
        <v>1755</v>
      </c>
      <c r="P24" s="1263" t="s">
        <v>1757</v>
      </c>
      <c r="Z24" s="1252"/>
    </row>
    <row r="25" spans="1:26">
      <c r="A25" s="1244"/>
      <c r="B25" s="1262" t="s">
        <v>1755</v>
      </c>
      <c r="C25" s="1255" t="s">
        <v>1758</v>
      </c>
      <c r="Z25" s="1252"/>
    </row>
    <row r="26" spans="1:26" ht="14.25" thickBot="1">
      <c r="A26" s="1264"/>
      <c r="B26" s="1265" t="s">
        <v>1755</v>
      </c>
      <c r="C26" s="1253" t="s">
        <v>1759</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43" t="s">
        <v>2282</v>
      </c>
      <c r="B39" s="1243" t="s">
        <v>1760</v>
      </c>
    </row>
    <row r="40" spans="1:2">
      <c r="A40" s="1443" t="s">
        <v>2283</v>
      </c>
      <c r="B40" s="1243" t="s">
        <v>1761</v>
      </c>
    </row>
    <row r="41" spans="1:2">
      <c r="A41" s="1443" t="s">
        <v>2284</v>
      </c>
      <c r="B41" s="1243" t="s">
        <v>1762</v>
      </c>
    </row>
    <row r="42" spans="1:2">
      <c r="A42" s="1443" t="s">
        <v>2285</v>
      </c>
      <c r="B42" s="1243" t="s">
        <v>1763</v>
      </c>
    </row>
    <row r="43" spans="1:2">
      <c r="A43" s="1443" t="s">
        <v>2286</v>
      </c>
    </row>
    <row r="44" spans="1:2">
      <c r="A44" s="1443" t="s">
        <v>2287</v>
      </c>
    </row>
    <row r="45" spans="1:2">
      <c r="A45" s="1443" t="s">
        <v>295</v>
      </c>
    </row>
    <row r="46" spans="1:2">
      <c r="A46" s="1443" t="s">
        <v>2288</v>
      </c>
    </row>
    <row r="50" spans="1:1">
      <c r="A50" s="1243" t="s">
        <v>1764</v>
      </c>
    </row>
    <row r="51" spans="1:1">
      <c r="A51" s="1243" t="s">
        <v>1765</v>
      </c>
    </row>
    <row r="52" spans="1:1">
      <c r="A52" s="1243" t="s">
        <v>1766</v>
      </c>
    </row>
    <row r="53" spans="1:1">
      <c r="A53" s="1243" t="s">
        <v>1767</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5"/>
  <conditionalFormatting sqref="U1:Z1">
    <cfRule type="expression" dxfId="62"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F73FC900-79FE-43DA-8F39-986EF00EDC00}">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463</v>
      </c>
      <c r="AR2" s="261" t="s">
        <v>362</v>
      </c>
    </row>
    <row r="3" spans="2:44" ht="12.75" thickBot="1"/>
    <row r="4" spans="2:44">
      <c r="B4" s="262"/>
      <c r="C4" s="263" t="s">
        <v>464</v>
      </c>
      <c r="D4" s="264"/>
      <c r="E4" s="264"/>
      <c r="F4" s="264"/>
      <c r="G4" s="263" t="s">
        <v>465</v>
      </c>
      <c r="H4" s="264"/>
      <c r="I4" s="265"/>
      <c r="J4" s="264" t="s">
        <v>466</v>
      </c>
      <c r="K4" s="264"/>
      <c r="L4" s="264"/>
      <c r="M4" s="264"/>
      <c r="N4" s="2104" t="s">
        <v>367</v>
      </c>
      <c r="O4" s="2105"/>
      <c r="P4" s="2105"/>
      <c r="Q4" s="2105"/>
      <c r="R4" s="2105"/>
      <c r="S4" s="2105"/>
      <c r="T4" s="2105"/>
      <c r="U4" s="2105"/>
      <c r="V4" s="2105"/>
      <c r="W4" s="2105"/>
      <c r="X4" s="2105"/>
      <c r="Y4" s="2105"/>
      <c r="Z4" s="2105"/>
      <c r="AA4" s="2105"/>
      <c r="AB4" s="2105"/>
      <c r="AC4" s="2105"/>
      <c r="AD4" s="2105"/>
      <c r="AE4" s="2105"/>
      <c r="AF4" s="2105"/>
      <c r="AG4" s="2105"/>
      <c r="AH4" s="2105"/>
      <c r="AI4" s="2105"/>
      <c r="AJ4" s="2105"/>
      <c r="AK4" s="2105"/>
      <c r="AL4" s="2105"/>
      <c r="AM4" s="266"/>
      <c r="AN4" s="266"/>
      <c r="AO4" s="266"/>
      <c r="AP4" s="267"/>
      <c r="AQ4" s="263" t="s">
        <v>366</v>
      </c>
      <c r="AR4" s="268"/>
    </row>
    <row r="5" spans="2:44">
      <c r="B5" s="269"/>
      <c r="C5" s="270" t="s">
        <v>369</v>
      </c>
      <c r="D5" s="271"/>
      <c r="E5" s="271"/>
      <c r="F5" s="271"/>
      <c r="G5" s="270" t="s">
        <v>375</v>
      </c>
      <c r="H5" s="271"/>
      <c r="I5" s="272"/>
      <c r="J5" s="271"/>
      <c r="K5" s="271"/>
      <c r="L5" s="271"/>
      <c r="M5" s="271"/>
      <c r="N5" s="270" t="s">
        <v>370</v>
      </c>
      <c r="O5" s="271"/>
      <c r="P5" s="271"/>
      <c r="Q5" s="271"/>
      <c r="R5" s="2106" t="s">
        <v>371</v>
      </c>
      <c r="S5" s="2107"/>
      <c r="T5" s="2107"/>
      <c r="U5" s="2107"/>
      <c r="V5" s="2107"/>
      <c r="W5" s="2107"/>
      <c r="X5" s="2107"/>
      <c r="Y5" s="2107"/>
      <c r="Z5" s="2107"/>
      <c r="AA5" s="2107"/>
      <c r="AB5" s="2107"/>
      <c r="AC5" s="2107"/>
      <c r="AD5" s="2107"/>
      <c r="AE5" s="2107"/>
      <c r="AF5" s="2107"/>
      <c r="AG5" s="2107"/>
      <c r="AH5" s="2107"/>
      <c r="AI5" s="2107"/>
      <c r="AJ5" s="2107"/>
      <c r="AK5" s="2107"/>
      <c r="AL5" s="2108"/>
      <c r="AM5" s="273" t="s">
        <v>372</v>
      </c>
      <c r="AN5" s="271"/>
      <c r="AO5" s="271"/>
      <c r="AP5" s="271"/>
      <c r="AQ5" s="270" t="s">
        <v>467</v>
      </c>
      <c r="AR5" s="274"/>
    </row>
    <row r="6" spans="2:44" ht="12" customHeight="1">
      <c r="B6" s="2109" t="s">
        <v>468</v>
      </c>
      <c r="C6" s="275" t="s">
        <v>469</v>
      </c>
      <c r="G6" s="2101"/>
      <c r="H6" s="2102"/>
      <c r="I6" s="2103"/>
      <c r="J6" s="260" t="s">
        <v>470</v>
      </c>
      <c r="N6" s="276" t="s">
        <v>471</v>
      </c>
      <c r="O6" s="277"/>
      <c r="P6" s="277"/>
      <c r="Q6" s="277"/>
      <c r="R6" s="275" t="s">
        <v>472</v>
      </c>
      <c r="W6" s="278" t="s">
        <v>473</v>
      </c>
      <c r="AM6" s="279" t="s">
        <v>4</v>
      </c>
      <c r="AN6" s="2111" t="s">
        <v>474</v>
      </c>
      <c r="AO6" s="2111"/>
      <c r="AP6" s="2112"/>
      <c r="AQ6" s="280"/>
      <c r="AR6" s="281"/>
    </row>
    <row r="7" spans="2:44" ht="12" customHeight="1">
      <c r="B7" s="2110"/>
      <c r="C7" s="275" t="s">
        <v>475</v>
      </c>
      <c r="G7" s="275"/>
      <c r="I7" s="283"/>
      <c r="N7" s="276"/>
      <c r="O7" s="277"/>
      <c r="P7" s="277"/>
      <c r="Q7" s="277"/>
      <c r="R7" s="275"/>
      <c r="S7" s="284" t="s">
        <v>4</v>
      </c>
      <c r="T7" s="260" t="s">
        <v>476</v>
      </c>
      <c r="AM7" s="285" t="s">
        <v>4</v>
      </c>
      <c r="AN7" s="2099" t="s">
        <v>477</v>
      </c>
      <c r="AO7" s="2099"/>
      <c r="AP7" s="2100"/>
      <c r="AQ7" s="275"/>
      <c r="AR7" s="286"/>
    </row>
    <row r="8" spans="2:44" ht="12" customHeight="1">
      <c r="B8" s="2110"/>
      <c r="C8" s="275" t="s">
        <v>478</v>
      </c>
      <c r="G8" s="275"/>
      <c r="I8" s="283"/>
      <c r="N8" s="276"/>
      <c r="O8" s="277"/>
      <c r="P8" s="277"/>
      <c r="Q8" s="277"/>
      <c r="R8" s="275"/>
      <c r="S8" s="284" t="s">
        <v>4</v>
      </c>
      <c r="T8" s="260" t="s">
        <v>479</v>
      </c>
      <c r="AM8" s="285" t="s">
        <v>4</v>
      </c>
      <c r="AN8" s="2099" t="s">
        <v>480</v>
      </c>
      <c r="AO8" s="2099"/>
      <c r="AP8" s="2100"/>
      <c r="AQ8" s="275"/>
      <c r="AR8" s="286"/>
    </row>
    <row r="9" spans="2:44" ht="14.25">
      <c r="B9" s="2110"/>
      <c r="C9" s="275"/>
      <c r="G9" s="275"/>
      <c r="I9" s="283"/>
      <c r="N9" s="276"/>
      <c r="O9" s="277"/>
      <c r="P9" s="277"/>
      <c r="Q9" s="277"/>
      <c r="R9" s="275"/>
      <c r="T9" s="284" t="s">
        <v>4</v>
      </c>
      <c r="U9" s="260" t="s">
        <v>481</v>
      </c>
      <c r="X9" s="284" t="s">
        <v>4</v>
      </c>
      <c r="Y9" s="260" t="s">
        <v>482</v>
      </c>
      <c r="AC9" s="284" t="s">
        <v>4</v>
      </c>
      <c r="AD9" s="260" t="s">
        <v>483</v>
      </c>
      <c r="AH9" s="284" t="s">
        <v>4</v>
      </c>
      <c r="AI9" s="260" t="s">
        <v>484</v>
      </c>
      <c r="AM9" s="285" t="s">
        <v>4</v>
      </c>
      <c r="AN9" s="2099" t="s">
        <v>385</v>
      </c>
      <c r="AO9" s="2099"/>
      <c r="AP9" s="2100"/>
      <c r="AQ9" s="275"/>
      <c r="AR9" s="286"/>
    </row>
    <row r="10" spans="2:44" ht="14.25">
      <c r="B10" s="2110"/>
      <c r="C10" s="285" t="s">
        <v>4</v>
      </c>
      <c r="D10" s="260" t="s">
        <v>485</v>
      </c>
      <c r="G10" s="275"/>
      <c r="I10" s="283"/>
      <c r="N10" s="276"/>
      <c r="O10" s="277"/>
      <c r="P10" s="277"/>
      <c r="Q10" s="277"/>
      <c r="R10" s="275"/>
      <c r="S10" s="284" t="s">
        <v>4</v>
      </c>
      <c r="T10" s="260" t="s">
        <v>486</v>
      </c>
      <c r="AM10" s="285" t="s">
        <v>4</v>
      </c>
      <c r="AN10" s="2099" t="s">
        <v>487</v>
      </c>
      <c r="AO10" s="2099"/>
      <c r="AP10" s="2100"/>
      <c r="AQ10" s="275"/>
      <c r="AR10" s="286"/>
    </row>
    <row r="11" spans="2:44" ht="14.25">
      <c r="B11" s="2110"/>
      <c r="C11" s="287" t="s">
        <v>488</v>
      </c>
      <c r="G11" s="275"/>
      <c r="I11" s="283"/>
      <c r="N11" s="276"/>
      <c r="O11" s="277"/>
      <c r="P11" s="277"/>
      <c r="Q11" s="277"/>
      <c r="R11" s="275"/>
      <c r="T11" s="284" t="s">
        <v>4</v>
      </c>
      <c r="U11" s="260" t="s">
        <v>489</v>
      </c>
      <c r="AB11" s="284" t="s">
        <v>4</v>
      </c>
      <c r="AC11" s="260" t="s">
        <v>490</v>
      </c>
      <c r="AM11" s="285" t="s">
        <v>4</v>
      </c>
      <c r="AN11" s="2099" t="s">
        <v>491</v>
      </c>
      <c r="AO11" s="2099"/>
      <c r="AP11" s="2100"/>
      <c r="AQ11" s="275"/>
      <c r="AR11" s="286"/>
    </row>
    <row r="12" spans="2:44" ht="14.25">
      <c r="B12" s="2110"/>
      <c r="C12" s="287" t="s">
        <v>492</v>
      </c>
      <c r="G12" s="275"/>
      <c r="I12" s="283"/>
      <c r="N12" s="276"/>
      <c r="O12" s="277"/>
      <c r="P12" s="277"/>
      <c r="Q12" s="277"/>
      <c r="R12" s="275"/>
      <c r="S12" s="284" t="s">
        <v>4</v>
      </c>
      <c r="T12" s="260" t="s">
        <v>295</v>
      </c>
      <c r="W12" s="260" t="s">
        <v>389</v>
      </c>
      <c r="X12" s="2096"/>
      <c r="Y12" s="2096"/>
      <c r="Z12" s="2096"/>
      <c r="AA12" s="2096"/>
      <c r="AB12" s="2096"/>
      <c r="AC12" s="2096"/>
      <c r="AD12" s="2096"/>
      <c r="AE12" s="2096"/>
      <c r="AF12" s="2096"/>
      <c r="AG12" s="2096"/>
      <c r="AH12" s="2096"/>
      <c r="AI12" s="2096"/>
      <c r="AJ12" s="288" t="s">
        <v>390</v>
      </c>
      <c r="AM12" s="285" t="s">
        <v>4</v>
      </c>
      <c r="AN12" s="2097"/>
      <c r="AO12" s="2097"/>
      <c r="AP12" s="2098"/>
      <c r="AQ12" s="275"/>
      <c r="AR12" s="286"/>
    </row>
    <row r="13" spans="2:44">
      <c r="B13" s="2110"/>
      <c r="C13" s="270"/>
      <c r="D13" s="271"/>
      <c r="E13" s="271"/>
      <c r="F13" s="271"/>
      <c r="G13" s="270"/>
      <c r="H13" s="271"/>
      <c r="I13" s="272"/>
      <c r="N13" s="276"/>
      <c r="O13" s="277"/>
      <c r="P13" s="277"/>
      <c r="Q13" s="277"/>
      <c r="R13" s="275" t="s">
        <v>493</v>
      </c>
      <c r="AM13" s="289"/>
      <c r="AN13" s="2099"/>
      <c r="AO13" s="2099"/>
      <c r="AP13" s="2100"/>
      <c r="AQ13" s="275"/>
      <c r="AR13" s="286"/>
    </row>
    <row r="14" spans="2:44" ht="12" customHeight="1">
      <c r="B14" s="2110"/>
      <c r="C14" s="275" t="s">
        <v>494</v>
      </c>
      <c r="G14" s="2101"/>
      <c r="H14" s="2102"/>
      <c r="I14" s="2103"/>
      <c r="N14" s="276"/>
      <c r="O14" s="277"/>
      <c r="P14" s="277"/>
      <c r="Q14" s="277"/>
      <c r="R14" s="275"/>
      <c r="S14" s="284" t="s">
        <v>4</v>
      </c>
      <c r="T14" s="260" t="s">
        <v>495</v>
      </c>
      <c r="AM14" s="289"/>
      <c r="AN14" s="2099"/>
      <c r="AO14" s="2099"/>
      <c r="AP14" s="2100"/>
      <c r="AQ14" s="275"/>
      <c r="AR14" s="286"/>
    </row>
    <row r="15" spans="2:44" ht="12" customHeight="1">
      <c r="B15" s="2110"/>
      <c r="C15" s="275" t="s">
        <v>475</v>
      </c>
      <c r="G15" s="275"/>
      <c r="I15" s="283"/>
      <c r="N15" s="276"/>
      <c r="O15" s="277"/>
      <c r="P15" s="277"/>
      <c r="Q15" s="277"/>
      <c r="R15" s="275"/>
      <c r="T15" s="260" t="s">
        <v>496</v>
      </c>
      <c r="AM15" s="289"/>
      <c r="AN15" s="2099"/>
      <c r="AO15" s="2099"/>
      <c r="AP15" s="2100"/>
      <c r="AQ15" s="275"/>
      <c r="AR15" s="286"/>
    </row>
    <row r="16" spans="2:44" ht="12" customHeight="1">
      <c r="B16" s="2110"/>
      <c r="C16" s="275" t="s">
        <v>497</v>
      </c>
      <c r="G16" s="275"/>
      <c r="I16" s="283"/>
      <c r="N16" s="276"/>
      <c r="O16" s="277"/>
      <c r="P16" s="277"/>
      <c r="Q16" s="277"/>
      <c r="R16" s="275"/>
      <c r="S16" s="273"/>
      <c r="T16" s="290"/>
      <c r="U16" s="290"/>
      <c r="V16" s="290"/>
      <c r="W16" s="290"/>
      <c r="X16" s="2106" t="s">
        <v>498</v>
      </c>
      <c r="Y16" s="2107"/>
      <c r="Z16" s="2107"/>
      <c r="AA16" s="2108"/>
      <c r="AB16" s="2106" t="s">
        <v>499</v>
      </c>
      <c r="AC16" s="2107"/>
      <c r="AD16" s="2107"/>
      <c r="AE16" s="2108"/>
      <c r="AF16" s="2106" t="s">
        <v>395</v>
      </c>
      <c r="AG16" s="2107"/>
      <c r="AH16" s="2107"/>
      <c r="AI16" s="2108"/>
      <c r="AJ16" s="275"/>
      <c r="AM16" s="289"/>
      <c r="AN16" s="2099"/>
      <c r="AO16" s="2099"/>
      <c r="AP16" s="2100"/>
      <c r="AQ16" s="275"/>
      <c r="AR16" s="286"/>
    </row>
    <row r="17" spans="2:44">
      <c r="B17" s="2110"/>
      <c r="C17" s="275"/>
      <c r="G17" s="275"/>
      <c r="I17" s="283"/>
      <c r="N17" s="276"/>
      <c r="O17" s="277"/>
      <c r="P17" s="277"/>
      <c r="Q17" s="277"/>
      <c r="R17" s="275"/>
      <c r="S17" s="275" t="s">
        <v>500</v>
      </c>
      <c r="X17" s="2113" t="s">
        <v>501</v>
      </c>
      <c r="Y17" s="2114"/>
      <c r="Z17" s="2114"/>
      <c r="AA17" s="2115"/>
      <c r="AB17" s="2113" t="s">
        <v>502</v>
      </c>
      <c r="AC17" s="2114"/>
      <c r="AD17" s="2114"/>
      <c r="AE17" s="2115"/>
      <c r="AF17" s="2113" t="s">
        <v>503</v>
      </c>
      <c r="AG17" s="2114"/>
      <c r="AH17" s="2114"/>
      <c r="AI17" s="2115"/>
      <c r="AJ17" s="275"/>
      <c r="AM17" s="289"/>
      <c r="AN17" s="2099"/>
      <c r="AO17" s="2099"/>
      <c r="AP17" s="2100"/>
      <c r="AQ17" s="275"/>
      <c r="AR17" s="286"/>
    </row>
    <row r="18" spans="2:44" ht="14.25">
      <c r="B18" s="2110"/>
      <c r="C18" s="285" t="s">
        <v>4</v>
      </c>
      <c r="D18" s="260" t="s">
        <v>485</v>
      </c>
      <c r="G18" s="275"/>
      <c r="I18" s="283"/>
      <c r="N18" s="276"/>
      <c r="O18" s="277"/>
      <c r="P18" s="277"/>
      <c r="Q18" s="277"/>
      <c r="R18" s="275"/>
      <c r="S18" s="292" t="s">
        <v>386</v>
      </c>
      <c r="T18" s="293"/>
      <c r="U18" s="293"/>
      <c r="V18" s="293"/>
      <c r="W18" s="293"/>
      <c r="X18" s="2116"/>
      <c r="Y18" s="2117"/>
      <c r="Z18" s="2117"/>
      <c r="AA18" s="2118"/>
      <c r="AB18" s="2116"/>
      <c r="AC18" s="2117"/>
      <c r="AD18" s="2117"/>
      <c r="AE18" s="2118"/>
      <c r="AF18" s="2116"/>
      <c r="AG18" s="2117"/>
      <c r="AH18" s="2117"/>
      <c r="AI18" s="2118"/>
      <c r="AJ18" s="275"/>
      <c r="AM18" s="289"/>
      <c r="AN18" s="2099"/>
      <c r="AO18" s="2099"/>
      <c r="AP18" s="2100"/>
      <c r="AQ18" s="275"/>
      <c r="AR18" s="286"/>
    </row>
    <row r="19" spans="2:44">
      <c r="B19" s="2110"/>
      <c r="C19" s="287" t="s">
        <v>488</v>
      </c>
      <c r="G19" s="275"/>
      <c r="I19" s="283"/>
      <c r="N19" s="276"/>
      <c r="O19" s="277"/>
      <c r="P19" s="277"/>
      <c r="Q19" s="277"/>
      <c r="R19" s="275"/>
      <c r="S19" s="275" t="s">
        <v>504</v>
      </c>
      <c r="X19" s="2119" t="s">
        <v>501</v>
      </c>
      <c r="Y19" s="2120"/>
      <c r="Z19" s="2120"/>
      <c r="AA19" s="2121"/>
      <c r="AB19" s="2119" t="s">
        <v>502</v>
      </c>
      <c r="AC19" s="2120"/>
      <c r="AD19" s="2120"/>
      <c r="AE19" s="2121"/>
      <c r="AF19" s="2119" t="s">
        <v>503</v>
      </c>
      <c r="AG19" s="2120"/>
      <c r="AH19" s="2120"/>
      <c r="AI19" s="2121"/>
      <c r="AJ19" s="275"/>
      <c r="AM19" s="289"/>
      <c r="AN19" s="2099"/>
      <c r="AO19" s="2099"/>
      <c r="AP19" s="2100"/>
      <c r="AQ19" s="275"/>
      <c r="AR19" s="286"/>
    </row>
    <row r="20" spans="2:44" ht="13.5" customHeight="1">
      <c r="B20" s="2110"/>
      <c r="C20" s="287" t="s">
        <v>492</v>
      </c>
      <c r="G20" s="275"/>
      <c r="I20" s="283"/>
      <c r="N20" s="276"/>
      <c r="O20" s="277"/>
      <c r="P20" s="277"/>
      <c r="Q20" s="277"/>
      <c r="R20" s="275"/>
      <c r="S20" s="292" t="s">
        <v>401</v>
      </c>
      <c r="T20" s="293"/>
      <c r="U20" s="293"/>
      <c r="V20" s="293"/>
      <c r="W20" s="293"/>
      <c r="X20" s="2116"/>
      <c r="Y20" s="2117"/>
      <c r="Z20" s="2117"/>
      <c r="AA20" s="2118"/>
      <c r="AB20" s="2116"/>
      <c r="AC20" s="2117"/>
      <c r="AD20" s="2117"/>
      <c r="AE20" s="2118"/>
      <c r="AF20" s="2116"/>
      <c r="AG20" s="2117"/>
      <c r="AH20" s="2117"/>
      <c r="AI20" s="2118"/>
      <c r="AJ20" s="275"/>
      <c r="AM20" s="289"/>
      <c r="AN20" s="2099"/>
      <c r="AO20" s="2099"/>
      <c r="AP20" s="2100"/>
      <c r="AQ20" s="275"/>
      <c r="AR20" s="286"/>
    </row>
    <row r="21" spans="2:44" ht="13.5" customHeight="1">
      <c r="B21" s="2110"/>
      <c r="C21" s="270"/>
      <c r="D21" s="271"/>
      <c r="E21" s="271"/>
      <c r="F21" s="272"/>
      <c r="G21" s="275"/>
      <c r="I21" s="283"/>
      <c r="N21" s="276"/>
      <c r="O21" s="277"/>
      <c r="P21" s="277"/>
      <c r="Q21" s="277"/>
      <c r="R21" s="275"/>
      <c r="S21" s="275" t="s">
        <v>505</v>
      </c>
      <c r="X21" s="2122"/>
      <c r="Y21" s="2123"/>
      <c r="Z21" s="2123"/>
      <c r="AA21" s="2124"/>
      <c r="AB21" s="2119" t="s">
        <v>506</v>
      </c>
      <c r="AC21" s="2120"/>
      <c r="AD21" s="2120"/>
      <c r="AE21" s="2121"/>
      <c r="AF21" s="2119" t="s">
        <v>503</v>
      </c>
      <c r="AG21" s="2120"/>
      <c r="AH21" s="2120"/>
      <c r="AI21" s="2121"/>
      <c r="AJ21" s="275"/>
      <c r="AM21" s="289"/>
      <c r="AN21" s="2099"/>
      <c r="AO21" s="2099"/>
      <c r="AP21" s="2100"/>
      <c r="AQ21" s="275"/>
      <c r="AR21" s="286"/>
    </row>
    <row r="22" spans="2:44" ht="13.5" customHeight="1">
      <c r="B22" s="294"/>
      <c r="C22" s="275" t="s">
        <v>507</v>
      </c>
      <c r="G22" s="2131"/>
      <c r="H22" s="2132"/>
      <c r="I22" s="2133"/>
      <c r="N22" s="276"/>
      <c r="O22" s="277"/>
      <c r="P22" s="277"/>
      <c r="Q22" s="277"/>
      <c r="R22" s="275"/>
      <c r="S22" s="295"/>
      <c r="T22" s="293"/>
      <c r="U22" s="293"/>
      <c r="V22" s="293"/>
      <c r="W22" s="293"/>
      <c r="X22" s="2125"/>
      <c r="Y22" s="2126"/>
      <c r="Z22" s="2126"/>
      <c r="AA22" s="2127"/>
      <c r="AB22" s="2116"/>
      <c r="AC22" s="2117"/>
      <c r="AD22" s="2117"/>
      <c r="AE22" s="2118"/>
      <c r="AF22" s="2116"/>
      <c r="AG22" s="2117"/>
      <c r="AH22" s="2117"/>
      <c r="AI22" s="2118"/>
      <c r="AJ22" s="275"/>
      <c r="AM22" s="289"/>
      <c r="AN22" s="2099"/>
      <c r="AO22" s="2099"/>
      <c r="AP22" s="2100"/>
      <c r="AQ22" s="275"/>
      <c r="AR22" s="286"/>
    </row>
    <row r="23" spans="2:44" ht="13.5" customHeight="1">
      <c r="B23" s="294"/>
      <c r="C23" s="275" t="s">
        <v>295</v>
      </c>
      <c r="G23" s="2134"/>
      <c r="H23" s="2135"/>
      <c r="I23" s="2136"/>
      <c r="N23" s="276"/>
      <c r="O23" s="277"/>
      <c r="P23" s="277"/>
      <c r="Q23" s="277"/>
      <c r="R23" s="275"/>
      <c r="S23" s="275" t="s">
        <v>508</v>
      </c>
      <c r="X23" s="2122"/>
      <c r="Y23" s="2123"/>
      <c r="Z23" s="2123"/>
      <c r="AA23" s="2124"/>
      <c r="AB23" s="2119" t="s">
        <v>506</v>
      </c>
      <c r="AC23" s="2120"/>
      <c r="AD23" s="2120"/>
      <c r="AE23" s="2121"/>
      <c r="AF23" s="2119" t="s">
        <v>503</v>
      </c>
      <c r="AG23" s="2120"/>
      <c r="AH23" s="2120"/>
      <c r="AI23" s="2121"/>
      <c r="AJ23" s="275"/>
      <c r="AM23" s="289"/>
      <c r="AN23" s="2099"/>
      <c r="AO23" s="2099"/>
      <c r="AP23" s="2100"/>
      <c r="AQ23" s="275"/>
      <c r="AR23" s="286"/>
    </row>
    <row r="24" spans="2:44" ht="13.5" customHeight="1">
      <c r="B24" s="294"/>
      <c r="C24" s="275" t="s">
        <v>509</v>
      </c>
      <c r="G24" s="2134"/>
      <c r="H24" s="2135"/>
      <c r="I24" s="2136"/>
      <c r="N24" s="276"/>
      <c r="O24" s="277"/>
      <c r="P24" s="277"/>
      <c r="Q24" s="277"/>
      <c r="R24" s="275"/>
      <c r="S24" s="296" t="s">
        <v>510</v>
      </c>
      <c r="T24" s="271"/>
      <c r="U24" s="271"/>
      <c r="V24" s="271"/>
      <c r="W24" s="271"/>
      <c r="X24" s="2140"/>
      <c r="Y24" s="2141"/>
      <c r="Z24" s="2141"/>
      <c r="AA24" s="2142"/>
      <c r="AB24" s="2143"/>
      <c r="AC24" s="2144"/>
      <c r="AD24" s="2144"/>
      <c r="AE24" s="2145"/>
      <c r="AF24" s="2143"/>
      <c r="AG24" s="2144"/>
      <c r="AH24" s="2144"/>
      <c r="AI24" s="2145"/>
      <c r="AJ24" s="275"/>
      <c r="AM24" s="289"/>
      <c r="AN24" s="2099"/>
      <c r="AO24" s="2099"/>
      <c r="AP24" s="2100"/>
      <c r="AQ24" s="275"/>
      <c r="AR24" s="286"/>
    </row>
    <row r="25" spans="2:44" ht="13.5" customHeight="1">
      <c r="B25" s="294"/>
      <c r="C25" s="275" t="s">
        <v>511</v>
      </c>
      <c r="G25" s="2134"/>
      <c r="H25" s="2135"/>
      <c r="I25" s="2136"/>
      <c r="N25" s="276"/>
      <c r="O25" s="277"/>
      <c r="P25" s="277"/>
      <c r="Q25" s="277"/>
      <c r="R25" s="275"/>
      <c r="S25" s="278" t="s">
        <v>512</v>
      </c>
      <c r="AL25" s="283"/>
      <c r="AM25" s="289"/>
      <c r="AN25" s="2099"/>
      <c r="AO25" s="2099"/>
      <c r="AP25" s="2100"/>
      <c r="AQ25" s="275"/>
      <c r="AR25" s="286"/>
    </row>
    <row r="26" spans="2:44">
      <c r="B26" s="294"/>
      <c r="C26" s="275"/>
      <c r="G26" s="2134"/>
      <c r="H26" s="2135"/>
      <c r="I26" s="2136"/>
      <c r="N26" s="298" t="s">
        <v>513</v>
      </c>
      <c r="O26" s="299"/>
      <c r="P26" s="299"/>
      <c r="Q26" s="300"/>
      <c r="R26" s="301" t="s">
        <v>514</v>
      </c>
      <c r="S26" s="301"/>
      <c r="T26" s="301"/>
      <c r="U26" s="301"/>
      <c r="V26" s="301" t="s">
        <v>515</v>
      </c>
      <c r="W26" s="2146"/>
      <c r="X26" s="2146"/>
      <c r="Y26" s="2146"/>
      <c r="Z26" s="2146"/>
      <c r="AA26" s="2146"/>
      <c r="AB26" s="2146"/>
      <c r="AC26" s="2146"/>
      <c r="AD26" s="2146"/>
      <c r="AE26" s="2146"/>
      <c r="AF26" s="301" t="s">
        <v>516</v>
      </c>
      <c r="AG26" s="291"/>
      <c r="AH26" s="301"/>
      <c r="AI26" s="301"/>
      <c r="AJ26" s="301"/>
      <c r="AK26" s="301"/>
      <c r="AL26" s="303"/>
      <c r="AM26" s="289"/>
      <c r="AN26" s="2099"/>
      <c r="AO26" s="2099"/>
      <c r="AP26" s="2100"/>
      <c r="AQ26" s="275"/>
      <c r="AR26" s="286"/>
    </row>
    <row r="27" spans="2:44" ht="14.25">
      <c r="B27" s="294"/>
      <c r="C27" s="285" t="s">
        <v>4</v>
      </c>
      <c r="D27" s="2128" t="s">
        <v>517</v>
      </c>
      <c r="E27" s="2128"/>
      <c r="F27" s="2129"/>
      <c r="G27" s="2134"/>
      <c r="H27" s="2135"/>
      <c r="I27" s="2136"/>
      <c r="N27" s="276"/>
      <c r="O27" s="277"/>
      <c r="P27" s="277"/>
      <c r="Q27" s="304"/>
      <c r="R27" s="260" t="s">
        <v>518</v>
      </c>
      <c r="AL27" s="283"/>
      <c r="AM27" s="289"/>
      <c r="AN27" s="2099"/>
      <c r="AO27" s="2099"/>
      <c r="AP27" s="2100"/>
      <c r="AQ27" s="275"/>
      <c r="AR27" s="286"/>
    </row>
    <row r="28" spans="2:44" ht="14.25">
      <c r="B28" s="294"/>
      <c r="C28" s="285" t="s">
        <v>4</v>
      </c>
      <c r="D28" s="305" t="s">
        <v>295</v>
      </c>
      <c r="G28" s="2134"/>
      <c r="H28" s="2135"/>
      <c r="I28" s="2136"/>
      <c r="N28" s="276"/>
      <c r="O28" s="277"/>
      <c r="P28" s="277"/>
      <c r="Q28" s="304"/>
      <c r="S28" s="260" t="s">
        <v>519</v>
      </c>
      <c r="V28" s="260" t="s">
        <v>389</v>
      </c>
      <c r="W28" s="2096"/>
      <c r="X28" s="2096"/>
      <c r="Y28" s="2096"/>
      <c r="Z28" s="2096"/>
      <c r="AA28" s="2096"/>
      <c r="AB28" s="2096"/>
      <c r="AC28" s="2096"/>
      <c r="AD28" s="2096"/>
      <c r="AE28" s="2096"/>
      <c r="AF28" s="2096"/>
      <c r="AG28" s="2096"/>
      <c r="AH28" s="288" t="s">
        <v>390</v>
      </c>
      <c r="AL28" s="283"/>
      <c r="AM28" s="289"/>
      <c r="AN28" s="2099"/>
      <c r="AO28" s="2099"/>
      <c r="AP28" s="2100"/>
      <c r="AQ28" s="275"/>
      <c r="AR28" s="286"/>
    </row>
    <row r="29" spans="2:44">
      <c r="B29" s="294"/>
      <c r="C29" s="270"/>
      <c r="D29" s="271"/>
      <c r="E29" s="271"/>
      <c r="F29" s="271"/>
      <c r="G29" s="2137"/>
      <c r="H29" s="2138"/>
      <c r="I29" s="2139"/>
      <c r="N29" s="306"/>
      <c r="O29" s="307"/>
      <c r="P29" s="307"/>
      <c r="Q29" s="308"/>
      <c r="R29" s="271"/>
      <c r="S29" s="271" t="s">
        <v>520</v>
      </c>
      <c r="T29" s="271"/>
      <c r="U29" s="271"/>
      <c r="V29" s="271" t="s">
        <v>389</v>
      </c>
      <c r="W29" s="2130"/>
      <c r="X29" s="2130"/>
      <c r="Y29" s="2130"/>
      <c r="Z29" s="2130"/>
      <c r="AA29" s="2130"/>
      <c r="AB29" s="2130"/>
      <c r="AC29" s="2130"/>
      <c r="AD29" s="2130"/>
      <c r="AE29" s="2130"/>
      <c r="AF29" s="2130"/>
      <c r="AG29" s="2130"/>
      <c r="AH29" s="297" t="s">
        <v>390</v>
      </c>
      <c r="AI29" s="271"/>
      <c r="AJ29" s="271"/>
      <c r="AK29" s="271"/>
      <c r="AL29" s="272"/>
      <c r="AM29" s="289"/>
      <c r="AN29" s="2099"/>
      <c r="AO29" s="2099"/>
      <c r="AP29" s="2100"/>
      <c r="AQ29" s="275"/>
      <c r="AR29" s="286"/>
    </row>
    <row r="30" spans="2:44">
      <c r="B30" s="294"/>
      <c r="C30" s="275" t="s">
        <v>521</v>
      </c>
      <c r="G30" s="2101"/>
      <c r="H30" s="2102"/>
      <c r="I30" s="2103"/>
      <c r="N30" s="276" t="s">
        <v>522</v>
      </c>
      <c r="O30" s="277"/>
      <c r="P30" s="277"/>
      <c r="Q30" s="277"/>
      <c r="R30" s="275" t="s">
        <v>523</v>
      </c>
      <c r="Y30" s="260" t="s">
        <v>389</v>
      </c>
      <c r="Z30" s="2096"/>
      <c r="AA30" s="2096"/>
      <c r="AB30" s="2096"/>
      <c r="AC30" s="2096"/>
      <c r="AD30" s="2096"/>
      <c r="AE30" s="2096"/>
      <c r="AF30" s="2096"/>
      <c r="AG30" s="2096"/>
      <c r="AH30" s="2096"/>
      <c r="AI30" s="2096"/>
      <c r="AJ30" s="2096"/>
      <c r="AK30" s="288" t="s">
        <v>390</v>
      </c>
      <c r="AM30" s="289"/>
      <c r="AN30" s="2099"/>
      <c r="AO30" s="2099"/>
      <c r="AP30" s="2100"/>
      <c r="AQ30" s="275"/>
      <c r="AR30" s="286"/>
    </row>
    <row r="31" spans="2:44">
      <c r="B31" s="294"/>
      <c r="C31" s="275" t="s">
        <v>524</v>
      </c>
      <c r="G31" s="275"/>
      <c r="I31" s="283"/>
      <c r="N31" s="276"/>
      <c r="O31" s="277"/>
      <c r="P31" s="277"/>
      <c r="Q31" s="277"/>
      <c r="R31" s="275"/>
      <c r="S31" s="260" t="s">
        <v>525</v>
      </c>
      <c r="X31" s="2096"/>
      <c r="Y31" s="2096"/>
      <c r="Z31" s="2096"/>
      <c r="AA31" s="2096"/>
      <c r="AB31" s="2096"/>
      <c r="AC31" s="2096"/>
      <c r="AD31" s="2096"/>
      <c r="AE31" s="2096"/>
      <c r="AF31" s="2096"/>
      <c r="AG31" s="260" t="s">
        <v>526</v>
      </c>
      <c r="AI31" s="260" t="s">
        <v>390</v>
      </c>
      <c r="AM31" s="289"/>
      <c r="AN31" s="2099"/>
      <c r="AO31" s="2099"/>
      <c r="AP31" s="2100"/>
      <c r="AQ31" s="275"/>
      <c r="AR31" s="286"/>
    </row>
    <row r="32" spans="2:44">
      <c r="B32" s="294"/>
      <c r="C32" s="275"/>
      <c r="G32" s="275"/>
      <c r="I32" s="283"/>
      <c r="N32" s="276"/>
      <c r="O32" s="277"/>
      <c r="P32" s="277"/>
      <c r="Q32" s="277"/>
      <c r="R32" s="275" t="s">
        <v>527</v>
      </c>
      <c r="AM32" s="289"/>
      <c r="AN32" s="2099"/>
      <c r="AO32" s="2099"/>
      <c r="AP32" s="2100"/>
      <c r="AQ32" s="275"/>
      <c r="AR32" s="286"/>
    </row>
    <row r="33" spans="2:44" ht="14.25">
      <c r="B33" s="294"/>
      <c r="C33" s="275"/>
      <c r="G33" s="275"/>
      <c r="I33" s="283"/>
      <c r="N33" s="276"/>
      <c r="O33" s="277"/>
      <c r="P33" s="277"/>
      <c r="Q33" s="277"/>
      <c r="R33" s="275"/>
      <c r="S33" s="284" t="s">
        <v>4</v>
      </c>
      <c r="T33" s="260" t="s">
        <v>528</v>
      </c>
      <c r="W33" s="284" t="s">
        <v>4</v>
      </c>
      <c r="X33" s="260" t="s">
        <v>529</v>
      </c>
      <c r="AA33" s="284" t="s">
        <v>4</v>
      </c>
      <c r="AB33" s="260" t="s">
        <v>530</v>
      </c>
      <c r="AM33" s="289"/>
      <c r="AN33" s="2099"/>
      <c r="AO33" s="2099"/>
      <c r="AP33" s="2100"/>
      <c r="AQ33" s="275"/>
      <c r="AR33" s="286"/>
    </row>
    <row r="34" spans="2:44" ht="14.25">
      <c r="B34" s="294"/>
      <c r="C34" s="275"/>
      <c r="G34" s="275"/>
      <c r="I34" s="283"/>
      <c r="N34" s="276"/>
      <c r="O34" s="277"/>
      <c r="P34" s="277"/>
      <c r="Q34" s="277"/>
      <c r="R34" s="275"/>
      <c r="S34" s="284" t="s">
        <v>4</v>
      </c>
      <c r="T34" s="260" t="s">
        <v>531</v>
      </c>
      <c r="AM34" s="289"/>
      <c r="AN34" s="2099"/>
      <c r="AO34" s="2099"/>
      <c r="AP34" s="2100"/>
      <c r="AQ34" s="275"/>
      <c r="AR34" s="286"/>
    </row>
    <row r="35" spans="2:44">
      <c r="B35" s="294"/>
      <c r="C35" s="275"/>
      <c r="G35" s="275"/>
      <c r="I35" s="283"/>
      <c r="N35" s="276"/>
      <c r="O35" s="277"/>
      <c r="P35" s="277"/>
      <c r="Q35" s="277"/>
      <c r="R35" s="275" t="s">
        <v>532</v>
      </c>
      <c r="AM35" s="289"/>
      <c r="AN35" s="2099"/>
      <c r="AO35" s="2099"/>
      <c r="AP35" s="2100"/>
      <c r="AQ35" s="275"/>
      <c r="AR35" s="286"/>
    </row>
    <row r="36" spans="2:44" ht="14.25">
      <c r="B36" s="294"/>
      <c r="C36" s="275"/>
      <c r="G36" s="275"/>
      <c r="I36" s="283"/>
      <c r="N36" s="276"/>
      <c r="O36" s="277"/>
      <c r="P36" s="277"/>
      <c r="Q36" s="277"/>
      <c r="R36" s="275"/>
      <c r="S36" s="284" t="s">
        <v>4</v>
      </c>
      <c r="T36" s="260" t="s">
        <v>533</v>
      </c>
      <c r="W36" s="284" t="s">
        <v>4</v>
      </c>
      <c r="X36" s="260" t="s">
        <v>534</v>
      </c>
      <c r="AA36" s="284" t="s">
        <v>4</v>
      </c>
      <c r="AB36" s="260" t="s">
        <v>535</v>
      </c>
      <c r="AM36" s="289"/>
      <c r="AN36" s="2099"/>
      <c r="AO36" s="2099"/>
      <c r="AP36" s="2100"/>
      <c r="AQ36" s="275"/>
      <c r="AR36" s="286"/>
    </row>
    <row r="37" spans="2:44" ht="14.25">
      <c r="B37" s="294"/>
      <c r="C37" s="270"/>
      <c r="D37" s="271"/>
      <c r="E37" s="271"/>
      <c r="F37" s="271"/>
      <c r="G37" s="270"/>
      <c r="H37" s="271"/>
      <c r="I37" s="272"/>
      <c r="N37" s="306"/>
      <c r="O37" s="307"/>
      <c r="P37" s="307"/>
      <c r="Q37" s="307"/>
      <c r="R37" s="270"/>
      <c r="S37" s="309" t="s">
        <v>4</v>
      </c>
      <c r="T37" s="271" t="s">
        <v>389</v>
      </c>
      <c r="U37" s="2130"/>
      <c r="V37" s="2130"/>
      <c r="W37" s="2130"/>
      <c r="X37" s="2130"/>
      <c r="Y37" s="2130"/>
      <c r="Z37" s="2130"/>
      <c r="AA37" s="2130"/>
      <c r="AB37" s="2130"/>
      <c r="AC37" s="2130"/>
      <c r="AD37" s="2130"/>
      <c r="AE37" s="297" t="s">
        <v>390</v>
      </c>
      <c r="AF37" s="271"/>
      <c r="AG37" s="271"/>
      <c r="AH37" s="271"/>
      <c r="AI37" s="271"/>
      <c r="AJ37" s="271"/>
      <c r="AK37" s="271"/>
      <c r="AL37" s="272"/>
      <c r="AM37" s="289"/>
      <c r="AN37" s="2099"/>
      <c r="AO37" s="2099"/>
      <c r="AP37" s="2100"/>
      <c r="AQ37" s="275"/>
      <c r="AR37" s="286"/>
    </row>
    <row r="38" spans="2:44" ht="14.25">
      <c r="B38" s="294"/>
      <c r="C38" s="275" t="s">
        <v>536</v>
      </c>
      <c r="G38" s="2101"/>
      <c r="H38" s="2102"/>
      <c r="I38" s="2103"/>
      <c r="N38" s="276" t="s">
        <v>517</v>
      </c>
      <c r="O38" s="277"/>
      <c r="P38" s="277"/>
      <c r="Q38" s="277"/>
      <c r="R38" s="285" t="s">
        <v>4</v>
      </c>
      <c r="S38" s="260" t="s">
        <v>517</v>
      </c>
      <c r="AM38" s="289"/>
      <c r="AN38" s="2099"/>
      <c r="AO38" s="2099"/>
      <c r="AP38" s="2100"/>
      <c r="AQ38" s="275"/>
      <c r="AR38" s="286"/>
    </row>
    <row r="39" spans="2:44">
      <c r="B39" s="282"/>
      <c r="C39" s="275" t="s">
        <v>537</v>
      </c>
      <c r="G39" s="275"/>
      <c r="I39" s="283"/>
      <c r="N39" s="276"/>
      <c r="O39" s="277"/>
      <c r="P39" s="277"/>
      <c r="Q39" s="277"/>
      <c r="R39" s="275"/>
      <c r="S39" s="260" t="s">
        <v>538</v>
      </c>
      <c r="AM39" s="289"/>
      <c r="AN39" s="2099"/>
      <c r="AO39" s="2099"/>
      <c r="AP39" s="2100"/>
      <c r="AQ39" s="275"/>
      <c r="AR39" s="286"/>
    </row>
    <row r="40" spans="2:44">
      <c r="B40" s="294"/>
      <c r="C40" s="275"/>
      <c r="G40" s="275"/>
      <c r="I40" s="283"/>
      <c r="N40" s="276"/>
      <c r="O40" s="277"/>
      <c r="P40" s="277"/>
      <c r="Q40" s="277"/>
      <c r="R40" s="275"/>
      <c r="S40" s="260" t="s">
        <v>539</v>
      </c>
      <c r="AM40" s="289"/>
      <c r="AN40" s="2099"/>
      <c r="AO40" s="2099"/>
      <c r="AP40" s="2100"/>
      <c r="AQ40" s="275"/>
      <c r="AR40" s="286"/>
    </row>
    <row r="41" spans="2:44" ht="14.25">
      <c r="B41" s="294"/>
      <c r="C41" s="285" t="s">
        <v>4</v>
      </c>
      <c r="D41" s="260" t="s">
        <v>540</v>
      </c>
      <c r="G41" s="275"/>
      <c r="I41" s="283"/>
      <c r="N41" s="276"/>
      <c r="O41" s="277"/>
      <c r="P41" s="277"/>
      <c r="Q41" s="277"/>
      <c r="R41" s="275"/>
      <c r="T41" s="284" t="s">
        <v>4</v>
      </c>
      <c r="U41" s="260" t="s">
        <v>541</v>
      </c>
      <c r="AM41" s="289"/>
      <c r="AN41" s="2099"/>
      <c r="AO41" s="2099"/>
      <c r="AP41" s="2100"/>
      <c r="AQ41" s="275"/>
      <c r="AR41" s="286"/>
    </row>
    <row r="42" spans="2:44" ht="14.25">
      <c r="B42" s="294"/>
      <c r="C42" s="275"/>
      <c r="D42" s="260" t="s">
        <v>542</v>
      </c>
      <c r="G42" s="275"/>
      <c r="I42" s="283"/>
      <c r="N42" s="276"/>
      <c r="O42" s="277"/>
      <c r="P42" s="277"/>
      <c r="Q42" s="277"/>
      <c r="R42" s="275"/>
      <c r="T42" s="284" t="s">
        <v>4</v>
      </c>
      <c r="U42" s="260" t="s">
        <v>543</v>
      </c>
      <c r="AM42" s="289"/>
      <c r="AN42" s="2099"/>
      <c r="AO42" s="2099"/>
      <c r="AP42" s="2100"/>
      <c r="AQ42" s="275"/>
      <c r="AR42" s="286"/>
    </row>
    <row r="43" spans="2:44" ht="14.25">
      <c r="B43" s="294"/>
      <c r="C43" s="275"/>
      <c r="G43" s="275"/>
      <c r="I43" s="283"/>
      <c r="N43" s="276"/>
      <c r="O43" s="277"/>
      <c r="P43" s="277"/>
      <c r="Q43" s="277"/>
      <c r="R43" s="275"/>
      <c r="T43" s="284" t="s">
        <v>4</v>
      </c>
      <c r="U43" s="260" t="s">
        <v>544</v>
      </c>
      <c r="AM43" s="289"/>
      <c r="AN43" s="2099"/>
      <c r="AO43" s="2099"/>
      <c r="AP43" s="2100"/>
      <c r="AQ43" s="275"/>
      <c r="AR43" s="286"/>
    </row>
    <row r="44" spans="2:44" ht="14.25">
      <c r="B44" s="294"/>
      <c r="C44" s="275"/>
      <c r="G44" s="275"/>
      <c r="I44" s="283"/>
      <c r="N44" s="276"/>
      <c r="O44" s="277"/>
      <c r="P44" s="277"/>
      <c r="Q44" s="277"/>
      <c r="R44" s="275"/>
      <c r="S44" s="260" t="s">
        <v>545</v>
      </c>
      <c r="AG44" s="284" t="s">
        <v>4</v>
      </c>
      <c r="AH44" s="260" t="s">
        <v>546</v>
      </c>
      <c r="AJ44" s="284" t="s">
        <v>4</v>
      </c>
      <c r="AK44" s="260" t="s">
        <v>547</v>
      </c>
      <c r="AM44" s="289"/>
      <c r="AN44" s="2099"/>
      <c r="AO44" s="2099"/>
      <c r="AP44" s="2100"/>
      <c r="AQ44" s="275"/>
      <c r="AR44" s="286"/>
    </row>
    <row r="45" spans="2:44" ht="14.25">
      <c r="B45" s="294"/>
      <c r="C45" s="275"/>
      <c r="G45" s="275"/>
      <c r="I45" s="283"/>
      <c r="N45" s="276"/>
      <c r="O45" s="277"/>
      <c r="P45" s="277"/>
      <c r="Q45" s="277"/>
      <c r="R45" s="275"/>
      <c r="S45" s="260" t="s">
        <v>548</v>
      </c>
      <c r="AG45" s="284" t="s">
        <v>4</v>
      </c>
      <c r="AH45" s="260" t="s">
        <v>546</v>
      </c>
      <c r="AJ45" s="284" t="s">
        <v>4</v>
      </c>
      <c r="AK45" s="260" t="s">
        <v>547</v>
      </c>
      <c r="AM45" s="289"/>
      <c r="AN45" s="2099"/>
      <c r="AO45" s="2099"/>
      <c r="AP45" s="2100"/>
      <c r="AQ45" s="275"/>
      <c r="AR45" s="286"/>
    </row>
    <row r="46" spans="2:44" ht="14.25">
      <c r="B46" s="294"/>
      <c r="C46" s="275"/>
      <c r="G46" s="275"/>
      <c r="I46" s="283"/>
      <c r="N46" s="276"/>
      <c r="O46" s="277"/>
      <c r="P46" s="277"/>
      <c r="Q46" s="277"/>
      <c r="R46" s="285" t="s">
        <v>4</v>
      </c>
      <c r="S46" s="260" t="s">
        <v>295</v>
      </c>
      <c r="AL46" s="283"/>
      <c r="AM46" s="289"/>
      <c r="AN46" s="2099"/>
      <c r="AO46" s="2099"/>
      <c r="AP46" s="2100"/>
      <c r="AQ46" s="275"/>
      <c r="AR46" s="286"/>
    </row>
    <row r="47" spans="2:44">
      <c r="B47" s="294"/>
      <c r="C47" s="270"/>
      <c r="D47" s="271"/>
      <c r="E47" s="271"/>
      <c r="F47" s="271"/>
      <c r="G47" s="270"/>
      <c r="H47" s="271"/>
      <c r="I47" s="272"/>
      <c r="J47" s="271"/>
      <c r="K47" s="271"/>
      <c r="L47" s="271"/>
      <c r="M47" s="272"/>
      <c r="N47" s="306"/>
      <c r="O47" s="307"/>
      <c r="P47" s="307"/>
      <c r="Q47" s="307"/>
      <c r="R47" s="270"/>
      <c r="S47" s="310" t="s">
        <v>549</v>
      </c>
      <c r="T47" s="271"/>
      <c r="U47" s="271"/>
      <c r="V47" s="271"/>
      <c r="W47" s="271"/>
      <c r="X47" s="271"/>
      <c r="Y47" s="271"/>
      <c r="Z47" s="271"/>
      <c r="AA47" s="271"/>
      <c r="AB47" s="271"/>
      <c r="AC47" s="271"/>
      <c r="AD47" s="271"/>
      <c r="AE47" s="271"/>
      <c r="AF47" s="271"/>
      <c r="AG47" s="271"/>
      <c r="AH47" s="271"/>
      <c r="AI47" s="271"/>
      <c r="AJ47" s="271"/>
      <c r="AK47" s="271"/>
      <c r="AL47" s="272"/>
      <c r="AM47" s="289"/>
      <c r="AN47" s="2099"/>
      <c r="AO47" s="2099"/>
      <c r="AP47" s="2100"/>
      <c r="AQ47" s="275"/>
      <c r="AR47" s="286"/>
    </row>
    <row r="48" spans="2:44">
      <c r="B48" s="294"/>
      <c r="C48" s="280" t="s">
        <v>550</v>
      </c>
      <c r="D48" s="301"/>
      <c r="E48" s="301"/>
      <c r="F48" s="301"/>
      <c r="G48" s="2147"/>
      <c r="H48" s="2148"/>
      <c r="I48" s="2149"/>
      <c r="J48" s="301" t="s">
        <v>551</v>
      </c>
      <c r="K48" s="301"/>
      <c r="L48" s="301"/>
      <c r="M48" s="301"/>
      <c r="N48" s="280" t="s">
        <v>552</v>
      </c>
      <c r="O48" s="301"/>
      <c r="P48" s="301"/>
      <c r="Q48" s="301"/>
      <c r="R48" s="280" t="s">
        <v>553</v>
      </c>
      <c r="S48" s="301"/>
      <c r="T48" s="301"/>
      <c r="U48" s="301"/>
      <c r="V48" s="301"/>
      <c r="W48" s="301" t="s">
        <v>389</v>
      </c>
      <c r="X48" s="2156"/>
      <c r="Y48" s="2156"/>
      <c r="Z48" s="2156"/>
      <c r="AA48" s="2156"/>
      <c r="AB48" s="2156"/>
      <c r="AC48" s="2156"/>
      <c r="AD48" s="2156"/>
      <c r="AE48" s="2156"/>
      <c r="AF48" s="2156"/>
      <c r="AG48" s="291" t="s">
        <v>390</v>
      </c>
      <c r="AH48" s="301"/>
      <c r="AI48" s="301"/>
      <c r="AJ48" s="301"/>
      <c r="AK48" s="301"/>
      <c r="AL48" s="301"/>
      <c r="AM48" s="289"/>
      <c r="AN48" s="2099"/>
      <c r="AO48" s="2099"/>
      <c r="AP48" s="2100"/>
      <c r="AQ48" s="275"/>
      <c r="AR48" s="286"/>
    </row>
    <row r="49" spans="2:44" ht="14.25">
      <c r="B49" s="294"/>
      <c r="C49" s="275" t="s">
        <v>554</v>
      </c>
      <c r="G49" s="2150"/>
      <c r="H49" s="2151"/>
      <c r="I49" s="2152"/>
      <c r="N49" s="275"/>
      <c r="R49" s="275"/>
      <c r="S49" s="284" t="s">
        <v>4</v>
      </c>
      <c r="T49" s="260" t="s">
        <v>555</v>
      </c>
      <c r="Z49" s="260" t="s">
        <v>389</v>
      </c>
      <c r="AA49" s="2096"/>
      <c r="AB49" s="2096"/>
      <c r="AC49" s="2096"/>
      <c r="AD49" s="2096"/>
      <c r="AE49" s="2096"/>
      <c r="AF49" s="2096"/>
      <c r="AG49" s="2096"/>
      <c r="AH49" s="260" t="s">
        <v>556</v>
      </c>
      <c r="AJ49" s="305"/>
      <c r="AM49" s="289"/>
      <c r="AN49" s="2099"/>
      <c r="AO49" s="2099"/>
      <c r="AP49" s="2100"/>
      <c r="AQ49" s="275"/>
      <c r="AR49" s="286"/>
    </row>
    <row r="50" spans="2:44" ht="14.25">
      <c r="B50" s="294"/>
      <c r="C50" s="275" t="s">
        <v>557</v>
      </c>
      <c r="G50" s="2150"/>
      <c r="H50" s="2151"/>
      <c r="I50" s="2152"/>
      <c r="N50" s="275"/>
      <c r="R50" s="275"/>
      <c r="S50" s="284" t="s">
        <v>4</v>
      </c>
      <c r="T50" s="260" t="s">
        <v>451</v>
      </c>
      <c r="AE50" s="305"/>
      <c r="AJ50" s="305"/>
      <c r="AL50" s="311" t="s">
        <v>558</v>
      </c>
      <c r="AM50" s="289"/>
      <c r="AN50" s="2099"/>
      <c r="AO50" s="2099"/>
      <c r="AP50" s="2100"/>
      <c r="AQ50" s="275"/>
      <c r="AR50" s="286"/>
    </row>
    <row r="51" spans="2:44">
      <c r="B51" s="294"/>
      <c r="C51" s="275" t="s">
        <v>559</v>
      </c>
      <c r="G51" s="2150"/>
      <c r="H51" s="2151"/>
      <c r="I51" s="2152"/>
      <c r="N51" s="275"/>
      <c r="R51" s="275"/>
      <c r="T51" s="260" t="s">
        <v>560</v>
      </c>
      <c r="Z51" s="288" t="s">
        <v>389</v>
      </c>
      <c r="AA51" s="2096"/>
      <c r="AB51" s="2096"/>
      <c r="AC51" s="2096"/>
      <c r="AD51" s="2096"/>
      <c r="AE51" s="2096"/>
      <c r="AF51" s="2096"/>
      <c r="AG51" s="2096"/>
      <c r="AH51" s="260" t="s">
        <v>561</v>
      </c>
      <c r="AM51" s="289"/>
      <c r="AN51" s="2099"/>
      <c r="AO51" s="2099"/>
      <c r="AP51" s="2100"/>
      <c r="AQ51" s="275"/>
      <c r="AR51" s="286"/>
    </row>
    <row r="52" spans="2:44" ht="14.25">
      <c r="B52" s="294"/>
      <c r="C52" s="275" t="s">
        <v>562</v>
      </c>
      <c r="G52" s="2150"/>
      <c r="H52" s="2151"/>
      <c r="I52" s="2152"/>
      <c r="N52" s="275"/>
      <c r="R52" s="275"/>
      <c r="S52" s="284" t="s">
        <v>4</v>
      </c>
      <c r="T52" s="260" t="s">
        <v>563</v>
      </c>
      <c r="AI52" s="305"/>
      <c r="AM52" s="289"/>
      <c r="AN52" s="2099"/>
      <c r="AO52" s="2099"/>
      <c r="AP52" s="2100"/>
      <c r="AQ52" s="275"/>
      <c r="AR52" s="286"/>
    </row>
    <row r="53" spans="2:44">
      <c r="B53" s="294"/>
      <c r="C53" s="275" t="s">
        <v>438</v>
      </c>
      <c r="G53" s="2150"/>
      <c r="H53" s="2151"/>
      <c r="I53" s="2152"/>
      <c r="N53" s="275"/>
      <c r="R53" s="275"/>
      <c r="T53" s="260" t="s">
        <v>564</v>
      </c>
      <c r="AC53" s="312" t="s">
        <v>389</v>
      </c>
      <c r="AD53" s="2096"/>
      <c r="AE53" s="2096"/>
      <c r="AF53" s="2096"/>
      <c r="AG53" s="2096"/>
      <c r="AH53" s="2096"/>
      <c r="AI53" s="2096"/>
      <c r="AJ53" s="260" t="s">
        <v>556</v>
      </c>
      <c r="AK53" s="305"/>
      <c r="AM53" s="289"/>
      <c r="AN53" s="2099"/>
      <c r="AO53" s="2099"/>
      <c r="AP53" s="2100"/>
      <c r="AQ53" s="275"/>
      <c r="AR53" s="286"/>
    </row>
    <row r="54" spans="2:44">
      <c r="B54" s="294"/>
      <c r="C54" s="275"/>
      <c r="G54" s="2150"/>
      <c r="H54" s="2151"/>
      <c r="I54" s="2152"/>
      <c r="N54" s="275"/>
      <c r="R54" s="270"/>
      <c r="S54" s="271"/>
      <c r="T54" s="271" t="s">
        <v>565</v>
      </c>
      <c r="U54" s="271"/>
      <c r="V54" s="271"/>
      <c r="W54" s="271"/>
      <c r="X54" s="271"/>
      <c r="Y54" s="271"/>
      <c r="Z54" s="271"/>
      <c r="AA54" s="271"/>
      <c r="AB54" s="271"/>
      <c r="AC54" s="313" t="s">
        <v>389</v>
      </c>
      <c r="AD54" s="2130"/>
      <c r="AE54" s="2130"/>
      <c r="AF54" s="2130"/>
      <c r="AG54" s="2130"/>
      <c r="AH54" s="2130"/>
      <c r="AI54" s="2130"/>
      <c r="AJ54" s="271" t="s">
        <v>561</v>
      </c>
      <c r="AK54" s="271"/>
      <c r="AL54" s="272"/>
      <c r="AM54" s="289"/>
      <c r="AN54" s="2099"/>
      <c r="AO54" s="2099"/>
      <c r="AP54" s="2100"/>
      <c r="AQ54" s="275"/>
      <c r="AR54" s="286"/>
    </row>
    <row r="55" spans="2:44">
      <c r="B55" s="294"/>
      <c r="C55" s="275"/>
      <c r="G55" s="2150"/>
      <c r="H55" s="2151"/>
      <c r="I55" s="2152"/>
      <c r="N55" s="275"/>
      <c r="R55" s="363"/>
      <c r="S55" s="2067"/>
      <c r="T55" s="2067"/>
      <c r="U55" s="220"/>
      <c r="V55" s="2068"/>
      <c r="W55" s="2068"/>
      <c r="X55" s="200"/>
      <c r="Y55" s="200"/>
      <c r="Z55" s="222"/>
      <c r="AA55" s="222"/>
      <c r="AB55" s="222"/>
      <c r="AC55" s="222"/>
      <c r="AD55" s="222"/>
      <c r="AE55" s="222"/>
      <c r="AF55" s="222"/>
      <c r="AG55" s="222"/>
      <c r="AH55" s="219"/>
      <c r="AI55" s="301"/>
      <c r="AJ55" s="301"/>
      <c r="AK55" s="301"/>
      <c r="AL55" s="303"/>
      <c r="AM55" s="289"/>
      <c r="AN55" s="2099"/>
      <c r="AO55" s="2099"/>
      <c r="AP55" s="2100"/>
      <c r="AQ55" s="275"/>
      <c r="AR55" s="286"/>
    </row>
    <row r="56" spans="2:44">
      <c r="B56" s="294"/>
      <c r="C56" s="275"/>
      <c r="G56" s="2150"/>
      <c r="H56" s="2151"/>
      <c r="I56" s="2152"/>
      <c r="N56" s="275"/>
      <c r="R56" s="178" t="s">
        <v>430</v>
      </c>
      <c r="S56" s="209"/>
      <c r="T56" s="209"/>
      <c r="U56" s="209"/>
      <c r="V56" s="209"/>
      <c r="W56" s="209"/>
      <c r="X56" s="209"/>
      <c r="Y56" s="209"/>
      <c r="Z56" s="209"/>
      <c r="AA56" s="209"/>
      <c r="AB56" s="209"/>
      <c r="AC56" s="209"/>
      <c r="AD56" s="209"/>
      <c r="AE56" s="209"/>
      <c r="AF56" s="209"/>
      <c r="AG56" s="209"/>
      <c r="AH56" s="209"/>
      <c r="AL56" s="283"/>
      <c r="AM56" s="289"/>
      <c r="AN56" s="2099"/>
      <c r="AO56" s="2099"/>
      <c r="AP56" s="2100"/>
      <c r="AQ56" s="275"/>
      <c r="AR56" s="286"/>
    </row>
    <row r="57" spans="2:44">
      <c r="B57" s="294"/>
      <c r="C57" s="275"/>
      <c r="G57" s="2150"/>
      <c r="H57" s="2151"/>
      <c r="I57" s="2152"/>
      <c r="N57" s="275"/>
      <c r="R57" s="183"/>
      <c r="S57" s="150"/>
      <c r="T57" s="150" t="s">
        <v>389</v>
      </c>
      <c r="U57" s="2069"/>
      <c r="V57" s="2069"/>
      <c r="W57" s="2069"/>
      <c r="X57" s="2069"/>
      <c r="Y57" s="2069"/>
      <c r="Z57" s="2069"/>
      <c r="AA57" s="2069"/>
      <c r="AB57" s="2069"/>
      <c r="AC57" s="2069"/>
      <c r="AD57" s="2069"/>
      <c r="AE57" s="2069"/>
      <c r="AF57" s="2069"/>
      <c r="AG57" s="2069"/>
      <c r="AH57" s="150" t="s">
        <v>390</v>
      </c>
      <c r="AI57" s="271"/>
      <c r="AJ57" s="271"/>
      <c r="AK57" s="271"/>
      <c r="AL57" s="272"/>
      <c r="AM57" s="289"/>
      <c r="AN57" s="2099"/>
      <c r="AO57" s="2099"/>
      <c r="AP57" s="2100"/>
      <c r="AQ57" s="275"/>
      <c r="AR57" s="286"/>
    </row>
    <row r="58" spans="2:44">
      <c r="B58" s="294"/>
      <c r="C58" s="275"/>
      <c r="G58" s="2150"/>
      <c r="H58" s="2151"/>
      <c r="I58" s="2152"/>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99"/>
      <c r="AO58" s="2099"/>
      <c r="AP58" s="2100"/>
      <c r="AQ58" s="275"/>
      <c r="AR58" s="286"/>
    </row>
    <row r="59" spans="2:44" ht="14.25">
      <c r="B59" s="294"/>
      <c r="C59" s="275"/>
      <c r="G59" s="2150"/>
      <c r="H59" s="2151"/>
      <c r="I59" s="2152"/>
      <c r="N59" s="275"/>
      <c r="R59" s="125" t="s">
        <v>4</v>
      </c>
      <c r="S59" s="137" t="s">
        <v>435</v>
      </c>
      <c r="T59" s="229"/>
      <c r="U59" s="229"/>
      <c r="V59" s="229"/>
      <c r="W59" s="229"/>
      <c r="X59" s="229"/>
      <c r="Y59" s="229"/>
      <c r="Z59" s="229"/>
      <c r="AA59" s="229"/>
      <c r="AB59" s="229"/>
      <c r="AC59" s="229"/>
      <c r="AD59" s="100"/>
      <c r="AE59" s="100"/>
      <c r="AF59" s="100"/>
      <c r="AG59" s="100"/>
      <c r="AH59" s="100"/>
      <c r="AL59" s="283"/>
      <c r="AM59" s="289"/>
      <c r="AN59" s="2099"/>
      <c r="AO59" s="2099"/>
      <c r="AP59" s="2100"/>
      <c r="AQ59" s="275"/>
      <c r="AR59" s="286"/>
    </row>
    <row r="60" spans="2:44">
      <c r="B60" s="294"/>
      <c r="C60" s="275"/>
      <c r="G60" s="2150"/>
      <c r="H60" s="2151"/>
      <c r="I60" s="2152"/>
      <c r="N60" s="275"/>
      <c r="R60" s="2024" t="s">
        <v>438</v>
      </c>
      <c r="S60" s="2025"/>
      <c r="T60" s="133" t="s">
        <v>389</v>
      </c>
      <c r="U60" s="2095"/>
      <c r="V60" s="2095"/>
      <c r="W60" s="2095"/>
      <c r="X60" s="2095"/>
      <c r="Y60" s="2095"/>
      <c r="Z60" s="2095"/>
      <c r="AA60" s="2095"/>
      <c r="AB60" s="2095"/>
      <c r="AC60" s="2095"/>
      <c r="AD60" s="2095"/>
      <c r="AE60" s="2095"/>
      <c r="AF60" s="2095"/>
      <c r="AG60" s="2095"/>
      <c r="AH60" s="133" t="s">
        <v>390</v>
      </c>
      <c r="AL60" s="283"/>
      <c r="AM60" s="289"/>
      <c r="AN60" s="2099"/>
      <c r="AO60" s="2099"/>
      <c r="AP60" s="2100"/>
      <c r="AQ60" s="275"/>
      <c r="AR60" s="286"/>
    </row>
    <row r="61" spans="2:44" ht="14.25">
      <c r="B61" s="294"/>
      <c r="C61" s="275" t="s">
        <v>566</v>
      </c>
      <c r="G61" s="2150"/>
      <c r="H61" s="2151"/>
      <c r="I61" s="2152"/>
      <c r="J61" s="260" t="s">
        <v>393</v>
      </c>
      <c r="N61" s="275" t="s">
        <v>449</v>
      </c>
      <c r="R61" s="155" t="s">
        <v>4</v>
      </c>
      <c r="S61" s="237" t="s">
        <v>442</v>
      </c>
      <c r="T61" s="219"/>
      <c r="U61" s="236"/>
      <c r="V61" s="236"/>
      <c r="W61" s="236"/>
      <c r="X61" s="236"/>
      <c r="Y61" s="236"/>
      <c r="Z61" s="236"/>
      <c r="AA61" s="236"/>
      <c r="AB61" s="236"/>
      <c r="AC61" s="236"/>
      <c r="AD61" s="236"/>
      <c r="AE61" s="236"/>
      <c r="AF61" s="236"/>
      <c r="AG61" s="236"/>
      <c r="AH61" s="219" t="s">
        <v>390</v>
      </c>
      <c r="AI61" s="301"/>
      <c r="AJ61" s="301"/>
      <c r="AK61" s="301"/>
      <c r="AL61" s="303"/>
      <c r="AM61" s="1327"/>
      <c r="AN61" s="2099"/>
      <c r="AO61" s="2099"/>
      <c r="AP61" s="2100"/>
      <c r="AQ61" s="275"/>
      <c r="AR61" s="286"/>
    </row>
    <row r="62" spans="2:44">
      <c r="B62" s="294"/>
      <c r="C62" s="275" t="s">
        <v>567</v>
      </c>
      <c r="G62" s="2150"/>
      <c r="H62" s="2151"/>
      <c r="I62" s="2152"/>
      <c r="N62" s="275" t="s">
        <v>568</v>
      </c>
      <c r="R62" s="203" t="s">
        <v>250</v>
      </c>
      <c r="S62" s="209" t="s">
        <v>447</v>
      </c>
      <c r="T62" s="209"/>
      <c r="U62" s="209"/>
      <c r="V62" s="209"/>
      <c r="W62" s="209"/>
      <c r="X62" s="209"/>
      <c r="Y62" s="204" t="s">
        <v>389</v>
      </c>
      <c r="Z62" s="2092"/>
      <c r="AA62" s="2092"/>
      <c r="AB62" s="2092"/>
      <c r="AC62" s="2092"/>
      <c r="AD62" s="2092"/>
      <c r="AE62" s="2092"/>
      <c r="AF62" s="2092"/>
      <c r="AG62" s="2092"/>
      <c r="AH62" s="204" t="s">
        <v>390</v>
      </c>
      <c r="AI62" s="278"/>
      <c r="AL62" s="283"/>
      <c r="AM62" s="1327"/>
      <c r="AN62" s="2099"/>
      <c r="AO62" s="2099"/>
      <c r="AP62" s="2100"/>
      <c r="AQ62" s="275"/>
      <c r="AR62" s="286"/>
    </row>
    <row r="63" spans="2:44">
      <c r="B63" s="294"/>
      <c r="C63" s="275"/>
      <c r="G63" s="2150"/>
      <c r="H63" s="2151"/>
      <c r="I63" s="2152"/>
      <c r="N63" s="275"/>
      <c r="R63" s="203" t="s">
        <v>250</v>
      </c>
      <c r="S63" s="209" t="s">
        <v>449</v>
      </c>
      <c r="T63" s="209"/>
      <c r="U63" s="209"/>
      <c r="V63" s="209"/>
      <c r="W63" s="209"/>
      <c r="X63" s="209"/>
      <c r="Y63" s="204" t="s">
        <v>389</v>
      </c>
      <c r="Z63" s="2092"/>
      <c r="AA63" s="2092"/>
      <c r="AB63" s="2092"/>
      <c r="AC63" s="2092"/>
      <c r="AD63" s="2092"/>
      <c r="AE63" s="2092"/>
      <c r="AF63" s="2092"/>
      <c r="AG63" s="2092"/>
      <c r="AH63" s="204" t="s">
        <v>390</v>
      </c>
      <c r="AI63" s="278"/>
      <c r="AL63" s="283"/>
      <c r="AM63" s="1327"/>
      <c r="AN63" s="1327"/>
      <c r="AO63" s="1327"/>
      <c r="AP63" s="1328"/>
      <c r="AQ63" s="275"/>
      <c r="AR63" s="286"/>
    </row>
    <row r="64" spans="2:44">
      <c r="B64" s="294"/>
      <c r="C64" s="275" t="s">
        <v>569</v>
      </c>
      <c r="G64" s="2150"/>
      <c r="H64" s="2151"/>
      <c r="I64" s="2152"/>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558</v>
      </c>
      <c r="AM64" s="1327"/>
      <c r="AN64" s="2099"/>
      <c r="AO64" s="2099"/>
      <c r="AP64" s="2100"/>
      <c r="AQ64" s="275"/>
      <c r="AR64" s="286"/>
    </row>
    <row r="65" spans="2:44" ht="14.25">
      <c r="B65" s="294"/>
      <c r="C65" s="275"/>
      <c r="G65" s="2150"/>
      <c r="H65" s="2151"/>
      <c r="I65" s="2152"/>
      <c r="N65" s="275"/>
      <c r="R65" s="285" t="s">
        <v>4</v>
      </c>
      <c r="S65" s="260" t="s">
        <v>451</v>
      </c>
      <c r="AM65" s="289"/>
      <c r="AN65" s="2099"/>
      <c r="AO65" s="2099"/>
      <c r="AP65" s="2100"/>
      <c r="AQ65" s="275"/>
      <c r="AR65" s="286"/>
    </row>
    <row r="66" spans="2:44">
      <c r="B66" s="294"/>
      <c r="C66" s="275"/>
      <c r="G66" s="2150"/>
      <c r="H66" s="2151"/>
      <c r="I66" s="2152"/>
      <c r="N66" s="275"/>
      <c r="R66" s="275"/>
      <c r="S66" s="260" t="s">
        <v>571</v>
      </c>
      <c r="U66" s="260" t="s">
        <v>389</v>
      </c>
      <c r="V66" s="2130"/>
      <c r="W66" s="2130"/>
      <c r="X66" s="2130"/>
      <c r="Y66" s="2130"/>
      <c r="Z66" s="2130"/>
      <c r="AA66" s="2130"/>
      <c r="AB66" s="2130"/>
      <c r="AC66" s="2130"/>
      <c r="AD66" s="2130"/>
      <c r="AE66" s="2130"/>
      <c r="AF66" s="2130"/>
      <c r="AG66" s="288" t="s">
        <v>390</v>
      </c>
      <c r="AM66" s="289"/>
      <c r="AN66" s="2099"/>
      <c r="AO66" s="2099"/>
      <c r="AP66" s="2100"/>
      <c r="AQ66" s="275"/>
      <c r="AR66" s="286"/>
    </row>
    <row r="67" spans="2:44">
      <c r="B67" s="294"/>
      <c r="C67" s="275"/>
      <c r="G67" s="2150"/>
      <c r="H67" s="2151"/>
      <c r="I67" s="2152"/>
      <c r="N67" s="275"/>
      <c r="R67" s="275"/>
      <c r="S67" s="273"/>
      <c r="T67" s="290"/>
      <c r="U67" s="301"/>
      <c r="V67" s="290"/>
      <c r="W67" s="290"/>
      <c r="X67" s="290"/>
      <c r="Y67" s="290"/>
      <c r="Z67" s="290"/>
      <c r="AA67" s="2106" t="s">
        <v>572</v>
      </c>
      <c r="AB67" s="2107"/>
      <c r="AC67" s="2107"/>
      <c r="AD67" s="2107"/>
      <c r="AE67" s="2108"/>
      <c r="AF67" s="2106" t="s">
        <v>573</v>
      </c>
      <c r="AG67" s="2107"/>
      <c r="AH67" s="2107"/>
      <c r="AI67" s="2107"/>
      <c r="AJ67" s="2108"/>
      <c r="AM67" s="289"/>
      <c r="AN67" s="2099"/>
      <c r="AO67" s="2099"/>
      <c r="AP67" s="2100"/>
      <c r="AQ67" s="275"/>
      <c r="AR67" s="286"/>
    </row>
    <row r="68" spans="2:44">
      <c r="B68" s="294"/>
      <c r="C68" s="275"/>
      <c r="G68" s="2150"/>
      <c r="H68" s="2151"/>
      <c r="I68" s="2152"/>
      <c r="N68" s="275"/>
      <c r="R68" s="275"/>
      <c r="S68" s="275" t="s">
        <v>574</v>
      </c>
      <c r="U68" s="301"/>
      <c r="W68" s="280" t="s">
        <v>575</v>
      </c>
      <c r="AA68" s="314" t="s">
        <v>389</v>
      </c>
      <c r="AB68" s="2168"/>
      <c r="AC68" s="2168"/>
      <c r="AD68" s="2168"/>
      <c r="AE68" s="315" t="s">
        <v>390</v>
      </c>
      <c r="AF68" s="314" t="s">
        <v>389</v>
      </c>
      <c r="AG68" s="2168"/>
      <c r="AH68" s="2168"/>
      <c r="AI68" s="2168"/>
      <c r="AJ68" s="315" t="s">
        <v>390</v>
      </c>
      <c r="AK68" s="275"/>
      <c r="AM68" s="289"/>
      <c r="AN68" s="2099"/>
      <c r="AO68" s="2099"/>
      <c r="AP68" s="2100"/>
      <c r="AQ68" s="275"/>
      <c r="AR68" s="286"/>
    </row>
    <row r="69" spans="2:44" ht="13.5" customHeight="1">
      <c r="B69" s="294"/>
      <c r="C69" s="275"/>
      <c r="G69" s="2150"/>
      <c r="H69" s="2151"/>
      <c r="I69" s="2152"/>
      <c r="N69" s="275"/>
      <c r="R69" s="275"/>
      <c r="S69" s="275"/>
      <c r="W69" s="316" t="s">
        <v>576</v>
      </c>
      <c r="X69" s="317"/>
      <c r="Y69" s="317"/>
      <c r="Z69" s="317"/>
      <c r="AA69" s="2169"/>
      <c r="AB69" s="2170"/>
      <c r="AC69" s="2170"/>
      <c r="AD69" s="2170"/>
      <c r="AE69" s="2171"/>
      <c r="AF69" s="2169"/>
      <c r="AG69" s="2170"/>
      <c r="AH69" s="2170"/>
      <c r="AI69" s="2170"/>
      <c r="AJ69" s="2171"/>
      <c r="AK69" s="275"/>
      <c r="AM69" s="289"/>
      <c r="AN69" s="2099"/>
      <c r="AO69" s="2099"/>
      <c r="AP69" s="2100"/>
      <c r="AQ69" s="275"/>
      <c r="AR69" s="286"/>
    </row>
    <row r="70" spans="2:44">
      <c r="B70" s="294"/>
      <c r="C70" s="275"/>
      <c r="G70" s="2150"/>
      <c r="H70" s="2151"/>
      <c r="I70" s="2152"/>
      <c r="N70" s="275"/>
      <c r="R70" s="275"/>
      <c r="S70" s="2165" t="s">
        <v>577</v>
      </c>
      <c r="T70" s="2166"/>
      <c r="U70" s="2166"/>
      <c r="V70" s="2167"/>
      <c r="W70" s="270" t="s">
        <v>578</v>
      </c>
      <c r="X70" s="271"/>
      <c r="Y70" s="271"/>
      <c r="Z70" s="271"/>
      <c r="AA70" s="319" t="s">
        <v>389</v>
      </c>
      <c r="AB70" s="2172"/>
      <c r="AC70" s="2172"/>
      <c r="AD70" s="2172"/>
      <c r="AE70" s="320" t="s">
        <v>390</v>
      </c>
      <c r="AF70" s="319" t="s">
        <v>389</v>
      </c>
      <c r="AG70" s="2172"/>
      <c r="AH70" s="2172"/>
      <c r="AI70" s="2172"/>
      <c r="AJ70" s="320" t="s">
        <v>390</v>
      </c>
      <c r="AK70" s="275"/>
      <c r="AM70" s="289"/>
      <c r="AN70" s="2099"/>
      <c r="AO70" s="2099"/>
      <c r="AP70" s="2100"/>
      <c r="AQ70" s="275"/>
      <c r="AR70" s="286"/>
    </row>
    <row r="71" spans="2:44">
      <c r="B71" s="294"/>
      <c r="C71" s="275"/>
      <c r="G71" s="2150"/>
      <c r="H71" s="2151"/>
      <c r="I71" s="2152"/>
      <c r="N71" s="275"/>
      <c r="R71" s="275"/>
      <c r="S71" s="273" t="s">
        <v>579</v>
      </c>
      <c r="T71" s="290"/>
      <c r="U71" s="290"/>
      <c r="V71" s="290"/>
      <c r="W71" s="290"/>
      <c r="X71" s="290"/>
      <c r="Y71" s="290"/>
      <c r="Z71" s="290"/>
      <c r="AA71" s="2159"/>
      <c r="AB71" s="2160"/>
      <c r="AC71" s="2160"/>
      <c r="AD71" s="2160"/>
      <c r="AE71" s="2161"/>
      <c r="AF71" s="2159"/>
      <c r="AG71" s="2160"/>
      <c r="AH71" s="2160"/>
      <c r="AI71" s="2160"/>
      <c r="AJ71" s="2161"/>
      <c r="AK71" s="275"/>
      <c r="AM71" s="289"/>
      <c r="AN71" s="2099"/>
      <c r="AO71" s="2099"/>
      <c r="AP71" s="2100"/>
      <c r="AQ71" s="275"/>
      <c r="AR71" s="286"/>
    </row>
    <row r="72" spans="2:44">
      <c r="B72" s="294"/>
      <c r="C72" s="275"/>
      <c r="G72" s="2150"/>
      <c r="H72" s="2151"/>
      <c r="I72" s="2152"/>
      <c r="N72" s="275"/>
      <c r="R72" s="275"/>
      <c r="S72" s="273" t="s">
        <v>580</v>
      </c>
      <c r="T72" s="290"/>
      <c r="U72" s="271"/>
      <c r="V72" s="290"/>
      <c r="W72" s="290"/>
      <c r="X72" s="290"/>
      <c r="Y72" s="290"/>
      <c r="Z72" s="290"/>
      <c r="AA72" s="2162"/>
      <c r="AB72" s="2163"/>
      <c r="AC72" s="2163"/>
      <c r="AD72" s="2163"/>
      <c r="AE72" s="2164"/>
      <c r="AF72" s="2162"/>
      <c r="AG72" s="2163"/>
      <c r="AH72" s="2163"/>
      <c r="AI72" s="2163"/>
      <c r="AJ72" s="2164"/>
      <c r="AK72" s="275"/>
      <c r="AM72" s="289"/>
      <c r="AN72" s="2099"/>
      <c r="AO72" s="2099"/>
      <c r="AP72" s="2100"/>
      <c r="AQ72" s="275"/>
      <c r="AR72" s="286"/>
    </row>
    <row r="73" spans="2:44">
      <c r="B73" s="294"/>
      <c r="C73" s="275"/>
      <c r="G73" s="2150"/>
      <c r="H73" s="2151"/>
      <c r="I73" s="2152"/>
      <c r="N73" s="275"/>
      <c r="R73" s="275"/>
      <c r="S73" s="278"/>
      <c r="AL73" s="311" t="s">
        <v>558</v>
      </c>
      <c r="AM73" s="289"/>
      <c r="AN73" s="2099"/>
      <c r="AO73" s="2099"/>
      <c r="AP73" s="2100"/>
      <c r="AQ73" s="275"/>
      <c r="AR73" s="286"/>
    </row>
    <row r="74" spans="2:44">
      <c r="B74" s="294"/>
      <c r="C74" s="275"/>
      <c r="G74" s="2150"/>
      <c r="H74" s="2151"/>
      <c r="I74" s="2152"/>
      <c r="N74" s="275"/>
      <c r="R74" s="275"/>
      <c r="S74" s="278" t="s">
        <v>581</v>
      </c>
      <c r="AM74" s="289"/>
      <c r="AN74" s="2099"/>
      <c r="AO74" s="2099"/>
      <c r="AP74" s="2100"/>
      <c r="AQ74" s="275"/>
      <c r="AR74" s="286"/>
    </row>
    <row r="75" spans="2:44" ht="12.75" thickBot="1">
      <c r="B75" s="321"/>
      <c r="C75" s="322"/>
      <c r="D75" s="323"/>
      <c r="E75" s="323"/>
      <c r="F75" s="323"/>
      <c r="G75" s="2153"/>
      <c r="H75" s="2154"/>
      <c r="I75" s="2155"/>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57"/>
      <c r="AO75" s="2157"/>
      <c r="AP75" s="2158"/>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5"/>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361</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582</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95" t="s">
        <v>363</v>
      </c>
      <c r="D4" s="1996"/>
      <c r="E4" s="1996"/>
      <c r="F4" s="1997"/>
      <c r="G4" s="1998" t="s">
        <v>364</v>
      </c>
      <c r="H4" s="1999"/>
      <c r="I4" s="2002" t="s">
        <v>365</v>
      </c>
      <c r="J4" s="2003"/>
      <c r="K4" s="2004"/>
      <c r="L4" s="1995" t="s">
        <v>366</v>
      </c>
      <c r="M4" s="1996"/>
      <c r="N4" s="1997"/>
      <c r="O4" s="2008" t="s">
        <v>367</v>
      </c>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1982" t="s">
        <v>368</v>
      </c>
      <c r="AO4" s="1983"/>
    </row>
    <row r="5" spans="2:41" ht="15.95" customHeight="1" thickBot="1">
      <c r="B5" s="110"/>
      <c r="C5" s="1986" t="s">
        <v>369</v>
      </c>
      <c r="D5" s="1987"/>
      <c r="E5" s="1987"/>
      <c r="F5" s="1988"/>
      <c r="G5" s="2000"/>
      <c r="H5" s="2001"/>
      <c r="I5" s="2005"/>
      <c r="J5" s="2006"/>
      <c r="K5" s="2007"/>
      <c r="L5" s="1986" t="s">
        <v>370</v>
      </c>
      <c r="M5" s="1987"/>
      <c r="N5" s="1988"/>
      <c r="O5" s="1989" t="s">
        <v>370</v>
      </c>
      <c r="P5" s="1990"/>
      <c r="Q5" s="1990"/>
      <c r="R5" s="1991"/>
      <c r="S5" s="1992" t="s">
        <v>371</v>
      </c>
      <c r="T5" s="1993"/>
      <c r="U5" s="1993"/>
      <c r="V5" s="1993"/>
      <c r="W5" s="1993"/>
      <c r="X5" s="1993"/>
      <c r="Y5" s="1993"/>
      <c r="Z5" s="1993"/>
      <c r="AA5" s="1993"/>
      <c r="AB5" s="1993"/>
      <c r="AC5" s="1993"/>
      <c r="AD5" s="1993"/>
      <c r="AE5" s="1993"/>
      <c r="AF5" s="1993"/>
      <c r="AG5" s="1993"/>
      <c r="AH5" s="1993"/>
      <c r="AI5" s="1994"/>
      <c r="AJ5" s="1992" t="s">
        <v>372</v>
      </c>
      <c r="AK5" s="1993"/>
      <c r="AL5" s="1993"/>
      <c r="AM5" s="1993"/>
      <c r="AN5" s="1984"/>
      <c r="AO5" s="1985"/>
    </row>
    <row r="6" spans="2:41" ht="15.95" customHeight="1">
      <c r="B6" s="2010" t="s">
        <v>583</v>
      </c>
      <c r="C6" s="327" t="s">
        <v>584</v>
      </c>
      <c r="D6" s="123"/>
      <c r="E6" s="123"/>
      <c r="F6" s="121"/>
      <c r="G6" s="123" t="s">
        <v>375</v>
      </c>
      <c r="H6" s="123"/>
      <c r="I6" s="328"/>
      <c r="J6" s="123"/>
      <c r="K6" s="121"/>
      <c r="L6" s="1996" t="s">
        <v>585</v>
      </c>
      <c r="M6" s="1996"/>
      <c r="N6" s="1997"/>
      <c r="O6" s="2173" t="s">
        <v>586</v>
      </c>
      <c r="P6" s="2174"/>
      <c r="Q6" s="2174"/>
      <c r="R6" s="2175"/>
      <c r="S6" s="122" t="s">
        <v>4</v>
      </c>
      <c r="T6" s="123" t="s">
        <v>587</v>
      </c>
      <c r="U6" s="123"/>
      <c r="V6" s="118"/>
      <c r="W6" s="118"/>
      <c r="X6" s="329"/>
      <c r="Y6" s="329"/>
      <c r="Z6" s="329"/>
      <c r="AA6" s="329"/>
      <c r="AB6" s="329"/>
      <c r="AC6" s="329"/>
      <c r="AD6" s="329"/>
      <c r="AE6" s="329"/>
      <c r="AF6" s="329"/>
      <c r="AG6" s="329"/>
      <c r="AH6" s="329"/>
      <c r="AI6" s="329"/>
      <c r="AJ6" s="330" t="s">
        <v>4</v>
      </c>
      <c r="AK6" s="123" t="s">
        <v>588</v>
      </c>
      <c r="AL6" s="123"/>
      <c r="AM6" s="123"/>
      <c r="AN6" s="331"/>
      <c r="AO6" s="332"/>
    </row>
    <row r="7" spans="2:41" ht="15.95" customHeight="1">
      <c r="B7" s="2011"/>
      <c r="C7" s="2020" t="s">
        <v>589</v>
      </c>
      <c r="D7" s="2020"/>
      <c r="E7" s="2020"/>
      <c r="F7" s="2021"/>
      <c r="G7" s="2022"/>
      <c r="H7" s="2023"/>
      <c r="I7" s="125" t="s">
        <v>124</v>
      </c>
      <c r="J7" s="130" t="s">
        <v>381</v>
      </c>
      <c r="K7" s="131"/>
      <c r="L7" s="2020" t="s">
        <v>590</v>
      </c>
      <c r="M7" s="2020"/>
      <c r="N7" s="2021"/>
      <c r="O7" s="2176" t="s">
        <v>591</v>
      </c>
      <c r="P7" s="2177"/>
      <c r="Q7" s="2177"/>
      <c r="R7" s="2178"/>
      <c r="S7" s="333"/>
      <c r="T7" s="122" t="s">
        <v>4</v>
      </c>
      <c r="U7" s="137" t="s">
        <v>592</v>
      </c>
      <c r="V7" s="137"/>
      <c r="W7" s="137"/>
      <c r="X7" s="137"/>
      <c r="Y7" s="137"/>
      <c r="Z7" s="137"/>
      <c r="AA7" s="137"/>
      <c r="AB7" s="137"/>
      <c r="AC7" s="137"/>
      <c r="AD7" s="137"/>
      <c r="AE7" s="137"/>
      <c r="AF7" s="137"/>
      <c r="AG7" s="137"/>
      <c r="AH7" s="137"/>
      <c r="AI7" s="137"/>
      <c r="AJ7" s="125" t="s">
        <v>4</v>
      </c>
      <c r="AK7" s="137" t="s">
        <v>593</v>
      </c>
      <c r="AL7" s="137"/>
      <c r="AM7" s="137"/>
      <c r="AN7" s="141"/>
      <c r="AO7" s="142"/>
    </row>
    <row r="8" spans="2:41" ht="15.95" customHeight="1">
      <c r="B8" s="2011"/>
      <c r="C8" s="2020" t="s">
        <v>375</v>
      </c>
      <c r="D8" s="2020"/>
      <c r="E8" s="2020"/>
      <c r="F8" s="2021"/>
      <c r="G8" s="137"/>
      <c r="H8" s="133"/>
      <c r="I8" s="125" t="s">
        <v>4</v>
      </c>
      <c r="J8" s="130" t="s">
        <v>387</v>
      </c>
      <c r="K8" s="131"/>
      <c r="O8" s="334"/>
      <c r="P8" s="335"/>
      <c r="Q8" s="335"/>
      <c r="R8" s="335"/>
      <c r="S8" s="132"/>
      <c r="T8" s="122" t="s">
        <v>4</v>
      </c>
      <c r="U8" s="137" t="s">
        <v>594</v>
      </c>
      <c r="V8" s="137"/>
      <c r="W8" s="137"/>
      <c r="X8" s="133"/>
      <c r="Y8" s="137"/>
      <c r="Z8" s="130"/>
      <c r="AA8" s="133"/>
      <c r="AB8" s="137"/>
      <c r="AC8" s="133"/>
      <c r="AD8" s="137"/>
      <c r="AE8" s="137"/>
      <c r="AF8" s="137"/>
      <c r="AG8" s="137"/>
      <c r="AH8" s="133"/>
      <c r="AI8" s="131"/>
      <c r="AJ8" s="122" t="s">
        <v>4</v>
      </c>
      <c r="AK8" s="209" t="s">
        <v>595</v>
      </c>
      <c r="AN8" s="141"/>
      <c r="AO8" s="142"/>
    </row>
    <row r="9" spans="2:41" ht="15.95" customHeight="1">
      <c r="B9" s="2011"/>
      <c r="C9" s="2025" t="s">
        <v>596</v>
      </c>
      <c r="D9" s="2025"/>
      <c r="E9" s="2025"/>
      <c r="F9" s="2026"/>
      <c r="G9" s="137"/>
      <c r="H9" s="133"/>
      <c r="I9" s="125" t="s">
        <v>4</v>
      </c>
      <c r="J9" s="130" t="s">
        <v>392</v>
      </c>
      <c r="K9" s="131"/>
      <c r="L9" s="137"/>
      <c r="M9" s="137"/>
      <c r="N9" s="140"/>
      <c r="O9" s="176"/>
      <c r="P9" s="177"/>
      <c r="Q9" s="177"/>
      <c r="R9" s="177"/>
      <c r="S9" s="132"/>
      <c r="T9" s="122" t="s">
        <v>4</v>
      </c>
      <c r="U9" s="137" t="s">
        <v>597</v>
      </c>
      <c r="V9" s="137"/>
      <c r="W9" s="137"/>
      <c r="X9" s="133"/>
      <c r="Y9" s="137"/>
      <c r="Z9" s="130"/>
      <c r="AA9" s="133"/>
      <c r="AB9" s="137"/>
      <c r="AC9" s="133"/>
      <c r="AD9" s="137"/>
      <c r="AE9" s="137"/>
      <c r="AF9" s="137"/>
      <c r="AG9" s="137"/>
      <c r="AH9" s="133"/>
      <c r="AI9" s="131"/>
      <c r="AJ9" s="122" t="s">
        <v>4</v>
      </c>
      <c r="AK9" s="2051"/>
      <c r="AL9" s="2051"/>
      <c r="AM9" s="2051"/>
      <c r="AN9" s="141"/>
      <c r="AO9" s="142"/>
    </row>
    <row r="10" spans="2:41" ht="15.95" customHeight="1">
      <c r="B10" s="2011"/>
      <c r="F10" s="168"/>
      <c r="I10" s="125" t="s">
        <v>4</v>
      </c>
      <c r="J10" s="130" t="s">
        <v>397</v>
      </c>
      <c r="K10" s="131"/>
      <c r="L10" s="128"/>
      <c r="M10" s="128"/>
      <c r="N10" s="129"/>
      <c r="O10" s="176"/>
      <c r="P10" s="336"/>
      <c r="Q10" s="336"/>
      <c r="R10" s="337"/>
      <c r="S10" s="132"/>
      <c r="T10" s="122" t="s">
        <v>4</v>
      </c>
      <c r="U10" s="137" t="s">
        <v>598</v>
      </c>
      <c r="V10" s="137"/>
      <c r="W10" s="137"/>
      <c r="X10" s="133"/>
      <c r="Y10" s="137"/>
      <c r="Z10" s="130"/>
      <c r="AA10" s="133"/>
      <c r="AB10" s="137"/>
      <c r="AC10" s="133"/>
      <c r="AD10" s="137"/>
      <c r="AE10" s="137"/>
      <c r="AF10" s="137"/>
      <c r="AG10" s="137"/>
      <c r="AH10" s="133"/>
      <c r="AI10" s="131"/>
      <c r="AJ10" s="141"/>
      <c r="AN10" s="141"/>
      <c r="AO10" s="142"/>
    </row>
    <row r="11" spans="2:41" ht="15.95" customHeight="1">
      <c r="B11" s="2011"/>
      <c r="C11" s="338" t="s">
        <v>599</v>
      </c>
      <c r="D11" s="137"/>
      <c r="E11" s="137"/>
      <c r="F11" s="140"/>
      <c r="G11" s="137"/>
      <c r="H11" s="133"/>
      <c r="I11" s="132"/>
      <c r="J11" s="133"/>
      <c r="K11" s="131"/>
      <c r="L11" s="137"/>
      <c r="M11" s="137"/>
      <c r="N11" s="140"/>
      <c r="O11" s="176"/>
      <c r="P11" s="177"/>
      <c r="Q11" s="177"/>
      <c r="R11" s="339"/>
      <c r="S11" s="122" t="s">
        <v>4</v>
      </c>
      <c r="T11" s="130" t="s">
        <v>600</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11"/>
      <c r="C12" s="128"/>
      <c r="D12" s="128"/>
      <c r="E12" s="128"/>
      <c r="F12" s="129"/>
      <c r="G12" s="137"/>
      <c r="H12" s="133"/>
      <c r="I12" s="132"/>
      <c r="J12" s="133"/>
      <c r="K12" s="131"/>
      <c r="L12" s="137"/>
      <c r="M12" s="137"/>
      <c r="N12" s="140"/>
      <c r="O12" s="340"/>
      <c r="P12" s="341"/>
      <c r="Q12" s="341"/>
      <c r="R12" s="342"/>
      <c r="S12" s="122" t="s">
        <v>4</v>
      </c>
      <c r="T12" s="130" t="s">
        <v>295</v>
      </c>
      <c r="U12" s="343"/>
      <c r="V12" s="343"/>
      <c r="W12" s="344" t="s">
        <v>389</v>
      </c>
      <c r="X12" s="2189" t="s">
        <v>601</v>
      </c>
      <c r="Y12" s="2189"/>
      <c r="Z12" s="2189"/>
      <c r="AA12" s="2189"/>
      <c r="AB12" s="2189"/>
      <c r="AC12" s="2189"/>
      <c r="AD12" s="2189"/>
      <c r="AE12" s="2189"/>
      <c r="AF12" s="2189"/>
      <c r="AG12" s="2189"/>
      <c r="AH12" s="2189"/>
      <c r="AI12" s="345" t="s">
        <v>390</v>
      </c>
      <c r="AJ12" s="183"/>
      <c r="AK12" s="149"/>
      <c r="AL12" s="149"/>
      <c r="AM12" s="149"/>
      <c r="AN12" s="141"/>
      <c r="AO12" s="142"/>
    </row>
    <row r="13" spans="2:41" ht="15.95" customHeight="1">
      <c r="B13" s="2011"/>
      <c r="C13" s="137"/>
      <c r="D13" s="137"/>
      <c r="E13" s="137"/>
      <c r="F13" s="140"/>
      <c r="G13" s="159"/>
      <c r="H13" s="137"/>
      <c r="I13" s="159"/>
      <c r="J13" s="137"/>
      <c r="K13" s="140"/>
      <c r="L13" s="2072" t="s">
        <v>602</v>
      </c>
      <c r="M13" s="2072"/>
      <c r="N13" s="2073"/>
      <c r="O13" s="2036" t="s">
        <v>603</v>
      </c>
      <c r="P13" s="2037"/>
      <c r="Q13" s="2037"/>
      <c r="R13" s="2038"/>
      <c r="S13" s="155" t="s">
        <v>4</v>
      </c>
      <c r="T13" s="346" t="s">
        <v>604</v>
      </c>
      <c r="U13" s="346"/>
      <c r="V13" s="346"/>
      <c r="W13" s="346"/>
      <c r="X13" s="347"/>
      <c r="Y13" s="347"/>
      <c r="Z13" s="347"/>
      <c r="AA13" s="346"/>
      <c r="AB13" s="347"/>
      <c r="AC13" s="347"/>
      <c r="AD13" s="347"/>
      <c r="AE13" s="347"/>
      <c r="AF13" s="348"/>
      <c r="AG13" s="347"/>
      <c r="AH13" s="347"/>
      <c r="AI13" s="349"/>
      <c r="AJ13" s="122" t="s">
        <v>4</v>
      </c>
      <c r="AK13" s="137" t="s">
        <v>588</v>
      </c>
      <c r="AL13" s="137"/>
      <c r="AM13" s="137"/>
      <c r="AN13" s="141"/>
      <c r="AO13" s="142"/>
    </row>
    <row r="14" spans="2:41" ht="15.95" customHeight="1">
      <c r="B14" s="2011"/>
      <c r="C14" s="130"/>
      <c r="D14" s="128"/>
      <c r="E14" s="128"/>
      <c r="F14" s="129"/>
      <c r="G14" s="159"/>
      <c r="H14" s="137"/>
      <c r="I14" s="159"/>
      <c r="J14" s="137"/>
      <c r="K14" s="140"/>
      <c r="L14" s="137"/>
      <c r="M14" s="137"/>
      <c r="N14" s="140"/>
      <c r="O14" s="2190" t="s">
        <v>605</v>
      </c>
      <c r="P14" s="2191"/>
      <c r="Q14" s="2191"/>
      <c r="R14" s="2182"/>
      <c r="S14" s="122" t="s">
        <v>4</v>
      </c>
      <c r="T14" s="130" t="s">
        <v>600</v>
      </c>
      <c r="U14" s="137"/>
      <c r="V14" s="137"/>
      <c r="W14" s="139"/>
      <c r="X14" s="130"/>
      <c r="Y14" s="130"/>
      <c r="Z14" s="133"/>
      <c r="AA14" s="137"/>
      <c r="AB14" s="133"/>
      <c r="AC14" s="137"/>
      <c r="AD14" s="137"/>
      <c r="AE14" s="137"/>
      <c r="AF14" s="137"/>
      <c r="AG14" s="133"/>
      <c r="AH14" s="133"/>
      <c r="AI14" s="131"/>
      <c r="AJ14" s="122" t="s">
        <v>4</v>
      </c>
      <c r="AK14" s="137" t="s">
        <v>593</v>
      </c>
      <c r="AL14" s="137"/>
      <c r="AM14" s="137"/>
      <c r="AN14" s="141"/>
      <c r="AO14" s="142"/>
    </row>
    <row r="15" spans="2:41" ht="15.95" customHeight="1">
      <c r="B15" s="2011"/>
      <c r="C15" s="137"/>
      <c r="D15" s="137"/>
      <c r="E15" s="137"/>
      <c r="F15" s="140"/>
      <c r="G15" s="159"/>
      <c r="H15" s="137"/>
      <c r="I15" s="159"/>
      <c r="J15" s="137"/>
      <c r="K15" s="140"/>
      <c r="L15" s="128"/>
      <c r="M15" s="128"/>
      <c r="N15" s="129"/>
      <c r="O15" s="350"/>
      <c r="P15" s="336"/>
      <c r="Q15" s="336"/>
      <c r="R15" s="337"/>
      <c r="S15" s="122" t="s">
        <v>4</v>
      </c>
      <c r="T15" s="137" t="s">
        <v>606</v>
      </c>
      <c r="U15" s="130"/>
      <c r="V15" s="137"/>
      <c r="W15" s="133"/>
      <c r="X15" s="130"/>
      <c r="Y15" s="130"/>
      <c r="Z15" s="133"/>
      <c r="AA15" s="185"/>
      <c r="AB15" s="185"/>
      <c r="AC15" s="185"/>
      <c r="AD15" s="185"/>
      <c r="AE15" s="185"/>
      <c r="AF15" s="133"/>
      <c r="AG15" s="133"/>
      <c r="AH15" s="133"/>
      <c r="AI15" s="131"/>
      <c r="AJ15" s="122" t="s">
        <v>4</v>
      </c>
      <c r="AK15" s="209" t="s">
        <v>595</v>
      </c>
      <c r="AN15" s="141"/>
      <c r="AO15" s="142"/>
    </row>
    <row r="16" spans="2:41" ht="15.95" customHeight="1">
      <c r="B16" s="2011"/>
      <c r="C16" s="137"/>
      <c r="D16" s="137"/>
      <c r="E16" s="137"/>
      <c r="F16" s="140"/>
      <c r="G16" s="159"/>
      <c r="H16" s="137"/>
      <c r="I16" s="159"/>
      <c r="J16" s="137"/>
      <c r="K16" s="140"/>
      <c r="L16" s="150"/>
      <c r="M16" s="150"/>
      <c r="N16" s="151"/>
      <c r="O16" s="351"/>
      <c r="P16" s="352"/>
      <c r="Q16" s="352"/>
      <c r="R16" s="353"/>
      <c r="S16" s="122" t="s">
        <v>4</v>
      </c>
      <c r="T16" s="130" t="s">
        <v>295</v>
      </c>
      <c r="U16" s="137"/>
      <c r="V16" s="137"/>
      <c r="W16" s="133" t="s">
        <v>389</v>
      </c>
      <c r="X16" s="2057" t="s">
        <v>601</v>
      </c>
      <c r="Y16" s="2057"/>
      <c r="Z16" s="2057"/>
      <c r="AA16" s="2057"/>
      <c r="AB16" s="2057"/>
      <c r="AC16" s="2057"/>
      <c r="AD16" s="2057"/>
      <c r="AE16" s="2057"/>
      <c r="AF16" s="2057"/>
      <c r="AG16" s="2057"/>
      <c r="AH16" s="2057"/>
      <c r="AI16" s="131" t="s">
        <v>390</v>
      </c>
      <c r="AJ16" s="122" t="s">
        <v>4</v>
      </c>
      <c r="AK16" s="2051"/>
      <c r="AL16" s="2192"/>
      <c r="AM16" s="2192"/>
      <c r="AN16" s="141"/>
      <c r="AO16" s="142"/>
    </row>
    <row r="17" spans="2:54" ht="15.95" customHeight="1">
      <c r="B17" s="2011"/>
      <c r="C17" s="137"/>
      <c r="D17" s="137"/>
      <c r="E17" s="137"/>
      <c r="F17" s="140"/>
      <c r="G17" s="137"/>
      <c r="H17" s="137"/>
      <c r="I17" s="159"/>
      <c r="J17" s="137"/>
      <c r="K17" s="140"/>
      <c r="L17" s="2193" t="s">
        <v>607</v>
      </c>
      <c r="M17" s="2193"/>
      <c r="N17" s="2194"/>
      <c r="O17" s="2036" t="s">
        <v>608</v>
      </c>
      <c r="P17" s="2037"/>
      <c r="Q17" s="2037"/>
      <c r="R17" s="2038"/>
      <c r="S17" s="155" t="s">
        <v>4</v>
      </c>
      <c r="T17" s="157" t="s">
        <v>609</v>
      </c>
      <c r="U17" s="157"/>
      <c r="V17" s="354" t="s">
        <v>4</v>
      </c>
      <c r="W17" s="157" t="s">
        <v>610</v>
      </c>
      <c r="X17" s="201"/>
      <c r="Y17" s="157"/>
      <c r="Z17" s="157"/>
      <c r="AA17" s="201"/>
      <c r="AB17" s="201"/>
      <c r="AC17" s="354" t="s">
        <v>4</v>
      </c>
      <c r="AD17" s="157" t="s">
        <v>611</v>
      </c>
      <c r="AE17" s="157"/>
      <c r="AF17" s="157"/>
      <c r="AG17" s="157"/>
      <c r="AH17" s="157"/>
      <c r="AI17" s="173"/>
      <c r="AJ17" s="354" t="s">
        <v>4</v>
      </c>
      <c r="AK17" s="237" t="s">
        <v>588</v>
      </c>
      <c r="AL17" s="237"/>
      <c r="AM17" s="238"/>
      <c r="AN17" s="141"/>
      <c r="AO17" s="142"/>
    </row>
    <row r="18" spans="2:54" ht="15.95" customHeight="1">
      <c r="B18" s="2011"/>
      <c r="C18" s="137"/>
      <c r="D18" s="137"/>
      <c r="E18" s="137"/>
      <c r="F18" s="140"/>
      <c r="G18" s="137"/>
      <c r="H18" s="137"/>
      <c r="I18" s="159"/>
      <c r="J18" s="137"/>
      <c r="K18" s="140"/>
      <c r="L18" s="130" t="s">
        <v>612</v>
      </c>
      <c r="M18" s="130"/>
      <c r="N18" s="355"/>
      <c r="O18" s="350"/>
      <c r="P18" s="336"/>
      <c r="Q18" s="336"/>
      <c r="R18" s="336"/>
      <c r="S18" s="132"/>
      <c r="T18" s="130"/>
      <c r="U18" s="130"/>
      <c r="V18" s="122" t="s">
        <v>4</v>
      </c>
      <c r="W18" s="130" t="s">
        <v>613</v>
      </c>
      <c r="Y18" s="130"/>
      <c r="Z18" s="130"/>
      <c r="AC18" s="130"/>
      <c r="AD18" s="130"/>
      <c r="AE18" s="130"/>
      <c r="AF18" s="130"/>
      <c r="AG18" s="130"/>
      <c r="AH18" s="130"/>
      <c r="AI18" s="131"/>
      <c r="AJ18" s="122" t="s">
        <v>4</v>
      </c>
      <c r="AK18" s="137" t="s">
        <v>614</v>
      </c>
      <c r="AL18" s="137"/>
      <c r="AM18" s="137"/>
      <c r="AN18" s="141"/>
      <c r="AO18" s="142"/>
    </row>
    <row r="19" spans="2:54" ht="15.95" customHeight="1">
      <c r="B19" s="2011"/>
      <c r="C19" s="137"/>
      <c r="D19" s="137"/>
      <c r="E19" s="137"/>
      <c r="F19" s="140"/>
      <c r="G19" s="137"/>
      <c r="H19" s="133"/>
      <c r="I19" s="132"/>
      <c r="J19" s="133"/>
      <c r="K19" s="131"/>
      <c r="L19" s="2020"/>
      <c r="M19" s="2020"/>
      <c r="N19" s="2021"/>
      <c r="O19" s="179"/>
      <c r="P19" s="356"/>
      <c r="Q19" s="356"/>
      <c r="R19" s="356"/>
      <c r="S19" s="183"/>
      <c r="T19" s="192" t="s">
        <v>615</v>
      </c>
      <c r="U19" s="192"/>
      <c r="V19" s="192" t="s">
        <v>389</v>
      </c>
      <c r="W19" s="2053"/>
      <c r="X19" s="2053"/>
      <c r="Y19" s="2053"/>
      <c r="Z19" s="2053"/>
      <c r="AA19" s="2053"/>
      <c r="AB19" s="2053"/>
      <c r="AC19" s="2053"/>
      <c r="AD19" s="2053"/>
      <c r="AE19" s="2053"/>
      <c r="AF19" s="2053"/>
      <c r="AG19" s="2053"/>
      <c r="AH19" s="2053"/>
      <c r="AI19" s="151" t="s">
        <v>390</v>
      </c>
      <c r="AJ19" s="122" t="s">
        <v>4</v>
      </c>
      <c r="AK19" s="2051"/>
      <c r="AL19" s="2051"/>
      <c r="AM19" s="2051"/>
      <c r="AN19" s="141"/>
      <c r="AO19" s="142"/>
    </row>
    <row r="20" spans="2:54" ht="15.95" customHeight="1">
      <c r="B20" s="2011"/>
      <c r="C20" s="137"/>
      <c r="D20" s="137"/>
      <c r="E20" s="137"/>
      <c r="F20" s="140"/>
      <c r="G20" s="137"/>
      <c r="H20" s="133"/>
      <c r="I20" s="132"/>
      <c r="J20" s="133"/>
      <c r="K20" s="131"/>
      <c r="L20" s="137"/>
      <c r="M20" s="137"/>
      <c r="N20" s="140"/>
      <c r="O20" s="179"/>
      <c r="P20" s="356"/>
      <c r="Q20" s="356"/>
      <c r="R20" s="356"/>
      <c r="S20" s="155" t="s">
        <v>4</v>
      </c>
      <c r="T20" s="130" t="s">
        <v>616</v>
      </c>
      <c r="U20" s="130"/>
      <c r="V20" s="122" t="s">
        <v>4</v>
      </c>
      <c r="W20" s="153" t="s">
        <v>617</v>
      </c>
      <c r="X20" s="357"/>
      <c r="Y20" s="357"/>
      <c r="Z20" s="357"/>
      <c r="AA20" s="357"/>
      <c r="AB20" s="122" t="s">
        <v>4</v>
      </c>
      <c r="AC20" s="358" t="s">
        <v>618</v>
      </c>
      <c r="AE20" s="130"/>
      <c r="AF20" s="130"/>
      <c r="AG20" s="130"/>
      <c r="AH20" s="130"/>
      <c r="AI20" s="131"/>
      <c r="AN20" s="141"/>
      <c r="AO20" s="142"/>
    </row>
    <row r="21" spans="2:54" ht="15.95" customHeight="1">
      <c r="B21" s="2011"/>
      <c r="C21" s="137"/>
      <c r="D21" s="137"/>
      <c r="E21" s="137"/>
      <c r="F21" s="140"/>
      <c r="G21" s="137"/>
      <c r="H21" s="137"/>
      <c r="I21" s="159"/>
      <c r="J21" s="137"/>
      <c r="K21" s="140"/>
      <c r="L21" s="149"/>
      <c r="M21" s="149"/>
      <c r="N21" s="154"/>
      <c r="O21" s="351"/>
      <c r="P21" s="352"/>
      <c r="Q21" s="352"/>
      <c r="R21" s="353"/>
      <c r="S21" s="359"/>
      <c r="T21" s="360" t="s">
        <v>615</v>
      </c>
      <c r="U21" s="360"/>
      <c r="V21" s="360" t="s">
        <v>389</v>
      </c>
      <c r="W21" s="2053" t="s">
        <v>601</v>
      </c>
      <c r="X21" s="2053"/>
      <c r="Y21" s="2053"/>
      <c r="Z21" s="2053"/>
      <c r="AA21" s="2053"/>
      <c r="AB21" s="2053"/>
      <c r="AC21" s="2053"/>
      <c r="AD21" s="2053"/>
      <c r="AE21" s="2053"/>
      <c r="AF21" s="2053"/>
      <c r="AG21" s="2053"/>
      <c r="AH21" s="2053"/>
      <c r="AI21" s="151" t="s">
        <v>390</v>
      </c>
      <c r="AJ21" s="150"/>
      <c r="AK21" s="149"/>
      <c r="AL21" s="149"/>
      <c r="AM21" s="149"/>
      <c r="AN21" s="141"/>
      <c r="AO21" s="142"/>
    </row>
    <row r="22" spans="2:54" ht="15.95" customHeight="1">
      <c r="B22" s="2011"/>
      <c r="C22" s="361"/>
      <c r="D22" s="258"/>
      <c r="E22" s="258"/>
      <c r="F22" s="362"/>
      <c r="G22" s="159"/>
      <c r="H22" s="133"/>
      <c r="I22" s="132"/>
      <c r="J22" s="133"/>
      <c r="K22" s="131"/>
      <c r="L22" s="2072" t="s">
        <v>415</v>
      </c>
      <c r="M22" s="2072"/>
      <c r="N22" s="2073"/>
      <c r="O22" s="2036" t="s">
        <v>619</v>
      </c>
      <c r="P22" s="2037"/>
      <c r="Q22" s="2037"/>
      <c r="R22" s="2038"/>
      <c r="S22" s="363" t="s">
        <v>250</v>
      </c>
      <c r="T22" s="157" t="s">
        <v>620</v>
      </c>
      <c r="U22" s="157"/>
      <c r="V22" s="157"/>
      <c r="W22" s="157"/>
      <c r="X22" s="157"/>
      <c r="Y22" s="219"/>
      <c r="Z22" s="364"/>
      <c r="AA22" s="219" t="s">
        <v>389</v>
      </c>
      <c r="AB22" s="354" t="s">
        <v>4</v>
      </c>
      <c r="AC22" s="219" t="s">
        <v>621</v>
      </c>
      <c r="AD22" s="219"/>
      <c r="AE22" s="354" t="s">
        <v>4</v>
      </c>
      <c r="AF22" s="157" t="s">
        <v>622</v>
      </c>
      <c r="AG22" s="173"/>
      <c r="AH22" s="364"/>
      <c r="AI22" s="173"/>
      <c r="AJ22" s="125" t="s">
        <v>4</v>
      </c>
      <c r="AK22" s="137" t="s">
        <v>593</v>
      </c>
      <c r="AL22" s="137"/>
      <c r="AM22" s="137"/>
      <c r="AN22" s="141"/>
      <c r="AO22" s="142"/>
    </row>
    <row r="23" spans="2:54" ht="15.95" customHeight="1">
      <c r="B23" s="2011"/>
      <c r="C23" s="361"/>
      <c r="D23" s="258"/>
      <c r="E23" s="258"/>
      <c r="F23" s="362"/>
      <c r="G23" s="137"/>
      <c r="H23" s="133"/>
      <c r="I23" s="132"/>
      <c r="J23" s="133"/>
      <c r="K23" s="131"/>
      <c r="L23" s="127"/>
      <c r="M23" s="128"/>
      <c r="N23" s="129"/>
      <c r="O23" s="350"/>
      <c r="P23" s="336"/>
      <c r="Q23" s="336"/>
      <c r="R23" s="337"/>
      <c r="S23" s="132"/>
      <c r="T23" s="365" t="s">
        <v>4</v>
      </c>
      <c r="U23" s="130" t="s">
        <v>623</v>
      </c>
      <c r="V23" s="130"/>
      <c r="W23" s="130"/>
      <c r="X23" s="130"/>
      <c r="Y23" s="365" t="s">
        <v>4</v>
      </c>
      <c r="Z23" s="130" t="s">
        <v>624</v>
      </c>
      <c r="AA23" s="366"/>
      <c r="AB23" s="366"/>
      <c r="AC23" s="366"/>
      <c r="AD23" s="365" t="s">
        <v>4</v>
      </c>
      <c r="AE23" s="130" t="s">
        <v>295</v>
      </c>
      <c r="AF23" s="366"/>
      <c r="AG23" s="366"/>
      <c r="AH23" s="366"/>
      <c r="AI23" s="131"/>
      <c r="AJ23" s="125" t="s">
        <v>4</v>
      </c>
      <c r="AK23" s="2051"/>
      <c r="AL23" s="2051"/>
      <c r="AM23" s="2051"/>
      <c r="AN23" s="141"/>
      <c r="AO23" s="142"/>
    </row>
    <row r="24" spans="2:54" ht="15.95" customHeight="1">
      <c r="B24" s="2011"/>
      <c r="C24" s="361"/>
      <c r="D24" s="258"/>
      <c r="E24" s="258"/>
      <c r="F24" s="362"/>
      <c r="G24" s="137"/>
      <c r="H24" s="133"/>
      <c r="I24" s="132"/>
      <c r="J24" s="133"/>
      <c r="K24" s="131"/>
      <c r="L24" s="128"/>
      <c r="M24" s="128"/>
      <c r="N24" s="129"/>
      <c r="O24" s="350"/>
      <c r="P24" s="336"/>
      <c r="Q24" s="336"/>
      <c r="R24" s="337"/>
      <c r="S24" s="132"/>
      <c r="T24" s="360" t="s">
        <v>615</v>
      </c>
      <c r="U24" s="360"/>
      <c r="V24" s="360" t="s">
        <v>389</v>
      </c>
      <c r="W24" s="2053" t="s">
        <v>601</v>
      </c>
      <c r="X24" s="2053"/>
      <c r="Y24" s="2053"/>
      <c r="Z24" s="2053"/>
      <c r="AA24" s="2053"/>
      <c r="AB24" s="2053"/>
      <c r="AC24" s="2053"/>
      <c r="AD24" s="2053"/>
      <c r="AE24" s="2053"/>
      <c r="AF24" s="2053"/>
      <c r="AG24" s="2053"/>
      <c r="AH24" s="2053"/>
      <c r="AI24" s="151" t="s">
        <v>390</v>
      </c>
      <c r="AJ24" s="132"/>
      <c r="AK24" s="137"/>
      <c r="AL24" s="137"/>
      <c r="AM24" s="140"/>
      <c r="AN24" s="141"/>
      <c r="AO24" s="142"/>
    </row>
    <row r="25" spans="2:54" ht="15.95" customHeight="1">
      <c r="B25" s="2011"/>
      <c r="C25" s="367"/>
      <c r="D25" s="367"/>
      <c r="E25" s="367"/>
      <c r="F25" s="368"/>
      <c r="G25" s="137"/>
      <c r="H25" s="133"/>
      <c r="I25" s="132"/>
      <c r="J25" s="133"/>
      <c r="K25" s="131"/>
      <c r="L25" s="2195" t="s">
        <v>625</v>
      </c>
      <c r="M25" s="2196"/>
      <c r="N25" s="2197"/>
      <c r="O25" s="2198" t="s">
        <v>625</v>
      </c>
      <c r="P25" s="2199"/>
      <c r="Q25" s="2199"/>
      <c r="R25" s="2200"/>
      <c r="S25" s="155" t="s">
        <v>4</v>
      </c>
      <c r="T25" s="369" t="s">
        <v>626</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2011"/>
      <c r="C26" s="137"/>
      <c r="D26" s="137"/>
      <c r="E26" s="137"/>
      <c r="F26" s="140"/>
      <c r="G26" s="137"/>
      <c r="H26" s="137"/>
      <c r="I26" s="159"/>
      <c r="J26" s="137"/>
      <c r="K26" s="140"/>
      <c r="L26" s="2020" t="s">
        <v>627</v>
      </c>
      <c r="M26" s="2020"/>
      <c r="N26" s="2021"/>
      <c r="O26" s="2033" t="s">
        <v>628</v>
      </c>
      <c r="P26" s="2034"/>
      <c r="Q26" s="2034"/>
      <c r="R26" s="2035"/>
      <c r="S26" s="155" t="s">
        <v>4</v>
      </c>
      <c r="T26" s="237" t="s">
        <v>629</v>
      </c>
      <c r="U26" s="237"/>
      <c r="V26" s="375"/>
      <c r="W26" s="375" t="s">
        <v>630</v>
      </c>
      <c r="X26" s="354" t="s">
        <v>4</v>
      </c>
      <c r="Y26" s="157" t="s">
        <v>631</v>
      </c>
      <c r="Z26" s="157"/>
      <c r="AA26" s="157"/>
      <c r="AB26" s="157"/>
      <c r="AC26" s="122" t="s">
        <v>4</v>
      </c>
      <c r="AD26" s="130" t="s">
        <v>632</v>
      </c>
      <c r="AE26" s="376"/>
      <c r="AF26" s="376"/>
      <c r="AG26" s="376"/>
      <c r="AH26" s="157"/>
      <c r="AI26" s="173"/>
      <c r="AJ26" s="125" t="s">
        <v>4</v>
      </c>
      <c r="AK26" s="137" t="s">
        <v>593</v>
      </c>
      <c r="AL26" s="137"/>
      <c r="AM26" s="137"/>
      <c r="AN26" s="141"/>
      <c r="AO26" s="142"/>
    </row>
    <row r="27" spans="2:54" ht="15.95" customHeight="1">
      <c r="B27" s="2011"/>
      <c r="C27" s="137"/>
      <c r="D27" s="137"/>
      <c r="E27" s="137"/>
      <c r="F27" s="140"/>
      <c r="G27" s="137"/>
      <c r="H27" s="137"/>
      <c r="I27" s="159"/>
      <c r="J27" s="137"/>
      <c r="K27" s="140"/>
      <c r="L27" s="2020" t="s">
        <v>633</v>
      </c>
      <c r="M27" s="2020"/>
      <c r="N27" s="2021"/>
      <c r="O27" s="2201" t="s">
        <v>634</v>
      </c>
      <c r="P27" s="2202"/>
      <c r="Q27" s="2202"/>
      <c r="R27" s="2203"/>
      <c r="S27" s="377"/>
      <c r="T27" s="378"/>
      <c r="U27" s="378"/>
      <c r="V27" s="378"/>
      <c r="W27" s="379"/>
      <c r="X27" s="380" t="s">
        <v>4</v>
      </c>
      <c r="Y27" s="379" t="s">
        <v>295</v>
      </c>
      <c r="Z27" s="379"/>
      <c r="AA27" s="379"/>
      <c r="AB27" s="381" t="s">
        <v>389</v>
      </c>
      <c r="AC27" s="2204"/>
      <c r="AD27" s="2204"/>
      <c r="AE27" s="2204"/>
      <c r="AF27" s="2204"/>
      <c r="AG27" s="2204"/>
      <c r="AH27" s="2204"/>
      <c r="AI27" s="382" t="s">
        <v>635</v>
      </c>
      <c r="AJ27" s="125" t="s">
        <v>4</v>
      </c>
      <c r="AK27" s="209" t="s">
        <v>595</v>
      </c>
      <c r="AL27" s="137"/>
      <c r="AM27" s="137"/>
      <c r="AN27" s="141"/>
      <c r="AO27" s="142"/>
    </row>
    <row r="28" spans="2:54" ht="15.95" customHeight="1">
      <c r="B28" s="2011"/>
      <c r="C28" s="137"/>
      <c r="D28" s="137"/>
      <c r="E28" s="137"/>
      <c r="F28" s="140"/>
      <c r="G28" s="137"/>
      <c r="H28" s="137"/>
      <c r="I28" s="159"/>
      <c r="J28" s="137"/>
      <c r="K28" s="140"/>
      <c r="L28" s="137"/>
      <c r="M28" s="137"/>
      <c r="N28" s="140"/>
      <c r="O28" s="176" t="s">
        <v>636</v>
      </c>
      <c r="P28" s="177"/>
      <c r="Q28" s="177"/>
      <c r="R28" s="339"/>
      <c r="S28" s="125" t="s">
        <v>4</v>
      </c>
      <c r="T28" s="137" t="s">
        <v>637</v>
      </c>
      <c r="U28" s="137"/>
      <c r="V28" s="137"/>
      <c r="W28" s="139" t="s">
        <v>630</v>
      </c>
      <c r="X28" s="122" t="s">
        <v>4</v>
      </c>
      <c r="Y28" s="130" t="s">
        <v>638</v>
      </c>
      <c r="AB28" s="122" t="s">
        <v>4</v>
      </c>
      <c r="AC28" s="130" t="s">
        <v>639</v>
      </c>
      <c r="AD28" s="130"/>
      <c r="AF28" s="122" t="s">
        <v>4</v>
      </c>
      <c r="AG28" s="209" t="s">
        <v>295</v>
      </c>
      <c r="AI28" s="131" t="s">
        <v>640</v>
      </c>
      <c r="AJ28" s="125" t="s">
        <v>4</v>
      </c>
      <c r="AK28" s="2051"/>
      <c r="AL28" s="2051"/>
      <c r="AM28" s="2051"/>
      <c r="AN28" s="141"/>
      <c r="AO28" s="142"/>
    </row>
    <row r="29" spans="2:54" ht="15.95" customHeight="1">
      <c r="B29" s="2011"/>
      <c r="C29" s="137"/>
      <c r="D29" s="137"/>
      <c r="E29" s="137"/>
      <c r="F29" s="140"/>
      <c r="G29" s="137"/>
      <c r="H29" s="137"/>
      <c r="I29" s="159"/>
      <c r="J29" s="137"/>
      <c r="K29" s="140"/>
      <c r="L29" s="137"/>
      <c r="M29" s="137"/>
      <c r="N29" s="137"/>
      <c r="O29" s="334"/>
      <c r="P29" s="335"/>
      <c r="Q29" s="335"/>
      <c r="R29" s="383"/>
      <c r="S29" s="169" t="s">
        <v>4</v>
      </c>
      <c r="T29" s="149" t="s">
        <v>641</v>
      </c>
      <c r="U29" s="195"/>
      <c r="V29" s="195"/>
      <c r="W29" s="195"/>
      <c r="X29" s="195"/>
      <c r="Y29" s="195"/>
      <c r="Z29" s="195"/>
      <c r="AI29" s="168"/>
      <c r="AN29" s="141"/>
      <c r="AO29" s="142"/>
      <c r="BB29" s="384"/>
    </row>
    <row r="30" spans="2:54" ht="15.95" customHeight="1">
      <c r="B30" s="2011"/>
      <c r="C30" s="137"/>
      <c r="D30" s="137"/>
      <c r="E30" s="137"/>
      <c r="F30" s="140"/>
      <c r="G30" s="137"/>
      <c r="H30" s="133"/>
      <c r="I30" s="132"/>
      <c r="J30" s="133"/>
      <c r="K30" s="131"/>
      <c r="L30" s="2072" t="s">
        <v>642</v>
      </c>
      <c r="M30" s="2072"/>
      <c r="N30" s="2073"/>
      <c r="O30" s="2036" t="s">
        <v>643</v>
      </c>
      <c r="P30" s="2037"/>
      <c r="Q30" s="2037"/>
      <c r="R30" s="2182"/>
      <c r="S30" s="132" t="s">
        <v>250</v>
      </c>
      <c r="T30" s="130" t="s">
        <v>644</v>
      </c>
      <c r="U30" s="130"/>
      <c r="V30" s="130"/>
      <c r="W30" s="130"/>
      <c r="X30" s="139"/>
      <c r="Y30" s="137"/>
      <c r="Z30" s="137"/>
      <c r="AA30" s="219"/>
      <c r="AB30" s="385"/>
      <c r="AC30" s="219" t="s">
        <v>389</v>
      </c>
      <c r="AD30" s="354" t="s">
        <v>4</v>
      </c>
      <c r="AE30" s="219" t="s">
        <v>621</v>
      </c>
      <c r="AF30" s="219"/>
      <c r="AG30" s="354" t="s">
        <v>4</v>
      </c>
      <c r="AH30" s="219" t="s">
        <v>645</v>
      </c>
      <c r="AI30" s="173" t="s">
        <v>390</v>
      </c>
      <c r="AJ30" s="155" t="s">
        <v>4</v>
      </c>
      <c r="AK30" s="237" t="s">
        <v>646</v>
      </c>
      <c r="AL30" s="237"/>
      <c r="AM30" s="237"/>
      <c r="AN30" s="141"/>
      <c r="AO30" s="142"/>
    </row>
    <row r="31" spans="2:54" ht="15.95" customHeight="1">
      <c r="B31" s="2011"/>
      <c r="C31" s="137"/>
      <c r="D31" s="137"/>
      <c r="E31" s="137"/>
      <c r="F31" s="140"/>
      <c r="G31" s="137"/>
      <c r="H31" s="133"/>
      <c r="I31" s="132"/>
      <c r="J31" s="133"/>
      <c r="K31" s="131"/>
      <c r="L31" s="2183" t="s">
        <v>647</v>
      </c>
      <c r="M31" s="2184"/>
      <c r="N31" s="2185"/>
      <c r="O31" s="2186" t="s">
        <v>648</v>
      </c>
      <c r="P31" s="2187"/>
      <c r="Q31" s="2187"/>
      <c r="R31" s="2188"/>
      <c r="S31" s="183" t="s">
        <v>250</v>
      </c>
      <c r="T31" s="192" t="s">
        <v>649</v>
      </c>
      <c r="U31" s="192"/>
      <c r="V31" s="192"/>
      <c r="W31" s="192"/>
      <c r="X31" s="387"/>
      <c r="Y31" s="149"/>
      <c r="Z31" s="149"/>
      <c r="AA31" s="150"/>
      <c r="AB31" s="388"/>
      <c r="AC31" s="150" t="s">
        <v>389</v>
      </c>
      <c r="AD31" s="389" t="s">
        <v>4</v>
      </c>
      <c r="AE31" s="150" t="s">
        <v>621</v>
      </c>
      <c r="AF31" s="150"/>
      <c r="AG31" s="389" t="s">
        <v>4</v>
      </c>
      <c r="AH31" s="150" t="s">
        <v>645</v>
      </c>
      <c r="AI31" s="151" t="s">
        <v>390</v>
      </c>
      <c r="AJ31" s="169" t="s">
        <v>4</v>
      </c>
      <c r="AK31" s="2205"/>
      <c r="AL31" s="2205"/>
      <c r="AM31" s="2205"/>
      <c r="AN31" s="141"/>
      <c r="AO31" s="142"/>
    </row>
    <row r="32" spans="2:54" ht="15.95" customHeight="1">
      <c r="B32" s="2011"/>
      <c r="C32" s="137"/>
      <c r="D32" s="137"/>
      <c r="E32" s="137"/>
      <c r="F32" s="140"/>
      <c r="G32" s="137"/>
      <c r="H32" s="133"/>
      <c r="I32" s="132"/>
      <c r="J32" s="133"/>
      <c r="K32" s="131"/>
      <c r="L32" s="2054" t="s">
        <v>650</v>
      </c>
      <c r="M32" s="2055"/>
      <c r="N32" s="2055"/>
      <c r="O32" s="2179" t="s">
        <v>411</v>
      </c>
      <c r="P32" s="2180"/>
      <c r="Q32" s="2180"/>
      <c r="R32" s="2181"/>
      <c r="S32" s="390" t="s">
        <v>4</v>
      </c>
      <c r="T32" s="391" t="s">
        <v>412</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2011"/>
      <c r="C33" s="2218" t="s">
        <v>651</v>
      </c>
      <c r="D33" s="2219"/>
      <c r="E33" s="2219"/>
      <c r="F33" s="2219"/>
      <c r="G33" s="2219"/>
      <c r="H33" s="2219"/>
      <c r="I33" s="2219"/>
      <c r="J33" s="2219"/>
      <c r="K33" s="2220"/>
      <c r="L33" s="239" t="s">
        <v>652</v>
      </c>
      <c r="M33" s="201"/>
      <c r="N33" s="202"/>
      <c r="O33" s="2036" t="s">
        <v>653</v>
      </c>
      <c r="P33" s="2037"/>
      <c r="Q33" s="2037"/>
      <c r="R33" s="2038"/>
      <c r="S33" s="363" t="s">
        <v>250</v>
      </c>
      <c r="T33" s="237" t="s">
        <v>654</v>
      </c>
      <c r="U33" s="157"/>
      <c r="V33" s="237"/>
      <c r="W33" s="219"/>
      <c r="X33" s="157"/>
      <c r="Y33" s="157"/>
      <c r="Z33" s="219"/>
      <c r="AA33" s="157"/>
      <c r="AB33" s="157"/>
      <c r="AC33" s="219"/>
      <c r="AD33" s="364"/>
      <c r="AE33" s="364"/>
      <c r="AF33" s="364"/>
      <c r="AG33" s="364"/>
      <c r="AH33" s="364"/>
      <c r="AI33" s="395"/>
      <c r="AJ33" s="155" t="s">
        <v>4</v>
      </c>
      <c r="AK33" s="200" t="s">
        <v>614</v>
      </c>
      <c r="AL33" s="201"/>
      <c r="AM33" s="202"/>
      <c r="AN33" s="239"/>
      <c r="AO33" s="240"/>
    </row>
    <row r="34" spans="2:41" ht="15.95" customHeight="1">
      <c r="B34" s="2011"/>
      <c r="C34" s="2221"/>
      <c r="D34" s="2222"/>
      <c r="E34" s="2222"/>
      <c r="F34" s="2222"/>
      <c r="G34" s="2222"/>
      <c r="H34" s="2222"/>
      <c r="I34" s="2222"/>
      <c r="J34" s="2222"/>
      <c r="K34" s="2223"/>
      <c r="L34" s="141"/>
      <c r="N34" s="168"/>
      <c r="O34" s="176"/>
      <c r="P34" s="177"/>
      <c r="Q34" s="177"/>
      <c r="R34" s="339"/>
      <c r="S34" s="396"/>
      <c r="T34" s="397" t="s">
        <v>4</v>
      </c>
      <c r="U34" s="149" t="s">
        <v>655</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2011"/>
      <c r="C35" s="2221"/>
      <c r="D35" s="2222"/>
      <c r="E35" s="2222"/>
      <c r="F35" s="2222"/>
      <c r="G35" s="2222"/>
      <c r="H35" s="2222"/>
      <c r="I35" s="2222"/>
      <c r="J35" s="2222"/>
      <c r="K35" s="2223"/>
      <c r="L35" s="141"/>
      <c r="N35" s="168"/>
      <c r="O35" s="2036" t="s">
        <v>656</v>
      </c>
      <c r="P35" s="2037"/>
      <c r="Q35" s="2037"/>
      <c r="R35" s="2038"/>
      <c r="S35" s="363" t="s">
        <v>250</v>
      </c>
      <c r="T35" s="237" t="s">
        <v>657</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2011"/>
      <c r="C36" s="2221"/>
      <c r="D36" s="2222"/>
      <c r="E36" s="2222"/>
      <c r="F36" s="2222"/>
      <c r="G36" s="2222"/>
      <c r="H36" s="2222"/>
      <c r="I36" s="2222"/>
      <c r="J36" s="2222"/>
      <c r="K36" s="2223"/>
      <c r="L36" s="141"/>
      <c r="N36" s="168"/>
      <c r="O36" s="176"/>
      <c r="P36" s="177"/>
      <c r="Q36" s="177"/>
      <c r="R36" s="339"/>
      <c r="S36" s="396"/>
      <c r="T36" s="397" t="s">
        <v>4</v>
      </c>
      <c r="U36" s="149" t="s">
        <v>658</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2011"/>
      <c r="C37" s="2221"/>
      <c r="D37" s="2222"/>
      <c r="E37" s="2222"/>
      <c r="F37" s="2222"/>
      <c r="G37" s="2222"/>
      <c r="H37" s="2222"/>
      <c r="I37" s="2222"/>
      <c r="J37" s="2222"/>
      <c r="K37" s="2223"/>
      <c r="L37" s="141"/>
      <c r="N37" s="168"/>
      <c r="O37" s="2036" t="s">
        <v>659</v>
      </c>
      <c r="P37" s="2037"/>
      <c r="Q37" s="2037"/>
      <c r="R37" s="2038"/>
      <c r="S37" s="400" t="s">
        <v>250</v>
      </c>
      <c r="T37" s="200" t="s">
        <v>660</v>
      </c>
      <c r="U37" s="200"/>
      <c r="V37" s="237"/>
      <c r="W37" s="237"/>
      <c r="X37" s="219"/>
      <c r="Y37" s="219"/>
      <c r="Z37" s="219"/>
      <c r="AA37" s="219"/>
      <c r="AB37" s="398"/>
      <c r="AC37" s="219" t="s">
        <v>389</v>
      </c>
      <c r="AD37" s="354" t="s">
        <v>4</v>
      </c>
      <c r="AE37" s="219" t="s">
        <v>621</v>
      </c>
      <c r="AF37" s="219"/>
      <c r="AG37" s="354" t="s">
        <v>4</v>
      </c>
      <c r="AH37" s="219" t="s">
        <v>645</v>
      </c>
      <c r="AI37" s="173" t="s">
        <v>390</v>
      </c>
      <c r="AJ37" s="133"/>
      <c r="AM37" s="168"/>
      <c r="AN37" s="141"/>
      <c r="AO37" s="142"/>
    </row>
    <row r="38" spans="2:41" ht="15.95" customHeight="1">
      <c r="B38" s="2011"/>
      <c r="C38" s="2221"/>
      <c r="D38" s="2222"/>
      <c r="E38" s="2222"/>
      <c r="F38" s="2222"/>
      <c r="G38" s="2222"/>
      <c r="H38" s="2222"/>
      <c r="I38" s="2222"/>
      <c r="J38" s="2222"/>
      <c r="K38" s="2223"/>
      <c r="L38" s="141"/>
      <c r="N38" s="168"/>
      <c r="O38" s="2190" t="s">
        <v>661</v>
      </c>
      <c r="P38" s="2191"/>
      <c r="Q38" s="2191"/>
      <c r="R38" s="2182"/>
      <c r="S38" s="132" t="s">
        <v>250</v>
      </c>
      <c r="T38" s="209" t="s">
        <v>662</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2012"/>
      <c r="C39" s="2224"/>
      <c r="D39" s="2225"/>
      <c r="E39" s="2225"/>
      <c r="F39" s="2225"/>
      <c r="G39" s="2225"/>
      <c r="H39" s="2225"/>
      <c r="I39" s="2225"/>
      <c r="J39" s="2225"/>
      <c r="K39" s="2226"/>
      <c r="L39" s="251"/>
      <c r="M39" s="252"/>
      <c r="N39" s="253"/>
      <c r="O39" s="402"/>
      <c r="P39" s="403"/>
      <c r="Q39" s="403"/>
      <c r="R39" s="404"/>
      <c r="S39" s="405"/>
      <c r="T39" s="115" t="s">
        <v>421</v>
      </c>
      <c r="U39" s="406" t="s">
        <v>4</v>
      </c>
      <c r="V39" s="115" t="s">
        <v>645</v>
      </c>
      <c r="W39" s="115"/>
      <c r="X39" s="406" t="s">
        <v>4</v>
      </c>
      <c r="Y39" s="115" t="s">
        <v>621</v>
      </c>
      <c r="Z39" s="115" t="s">
        <v>389</v>
      </c>
      <c r="AA39" s="407"/>
      <c r="AB39" s="407"/>
      <c r="AC39" s="407"/>
      <c r="AD39" s="407"/>
      <c r="AE39" s="407"/>
      <c r="AF39" s="407"/>
      <c r="AG39" s="407"/>
      <c r="AH39" s="407"/>
      <c r="AI39" s="116" t="s">
        <v>663</v>
      </c>
      <c r="AJ39" s="114"/>
      <c r="AK39" s="252"/>
      <c r="AL39" s="252"/>
      <c r="AM39" s="253"/>
      <c r="AN39" s="251"/>
      <c r="AO39" s="256"/>
    </row>
    <row r="40" spans="2:41" ht="15.95" customHeight="1">
      <c r="B40" s="2010" t="s">
        <v>664</v>
      </c>
      <c r="C40" s="408" t="s">
        <v>665</v>
      </c>
      <c r="D40" s="123"/>
      <c r="E40" s="123"/>
      <c r="F40" s="121"/>
      <c r="G40" s="409" t="s">
        <v>375</v>
      </c>
      <c r="H40" s="119"/>
      <c r="I40" s="120"/>
      <c r="J40" s="119"/>
      <c r="K40" s="108"/>
      <c r="L40" s="2206" t="s">
        <v>666</v>
      </c>
      <c r="M40" s="2207"/>
      <c r="N40" s="2208"/>
      <c r="O40" s="2016" t="s">
        <v>631</v>
      </c>
      <c r="P40" s="2017"/>
      <c r="Q40" s="2017"/>
      <c r="R40" s="2018"/>
      <c r="S40" s="390" t="s">
        <v>4</v>
      </c>
      <c r="T40" s="118" t="s">
        <v>667</v>
      </c>
      <c r="U40" s="118"/>
      <c r="V40" s="118"/>
      <c r="W40" s="118"/>
      <c r="X40" s="123"/>
      <c r="Y40" s="118"/>
      <c r="Z40" s="118"/>
      <c r="AA40" s="118"/>
      <c r="AB40" s="123"/>
      <c r="AC40" s="123"/>
      <c r="AD40" s="123"/>
      <c r="AE40" s="119"/>
      <c r="AF40" s="123"/>
      <c r="AG40" s="123"/>
      <c r="AH40" s="123"/>
      <c r="AI40" s="108"/>
      <c r="AJ40" s="330" t="s">
        <v>4</v>
      </c>
      <c r="AK40" s="123" t="s">
        <v>614</v>
      </c>
      <c r="AL40" s="123"/>
      <c r="AM40" s="123"/>
      <c r="AN40" s="331"/>
      <c r="AO40" s="332"/>
    </row>
    <row r="41" spans="2:41" ht="15.95" customHeight="1">
      <c r="B41" s="2011"/>
      <c r="C41" s="2019" t="s">
        <v>668</v>
      </c>
      <c r="D41" s="2020"/>
      <c r="E41" s="2020"/>
      <c r="F41" s="2021"/>
      <c r="G41" s="2022"/>
      <c r="H41" s="2023"/>
      <c r="I41" s="125" t="s">
        <v>4</v>
      </c>
      <c r="J41" s="130" t="s">
        <v>381</v>
      </c>
      <c r="K41" s="131"/>
      <c r="L41" s="2209"/>
      <c r="M41" s="2210"/>
      <c r="N41" s="2211"/>
      <c r="O41" s="2214" t="s">
        <v>669</v>
      </c>
      <c r="P41" s="2212"/>
      <c r="Q41" s="2212"/>
      <c r="R41" s="2213"/>
      <c r="S41" s="183"/>
      <c r="T41" s="192"/>
      <c r="U41" s="192"/>
      <c r="V41" s="192"/>
      <c r="W41" s="192"/>
      <c r="X41" s="149"/>
      <c r="Y41" s="192"/>
      <c r="Z41" s="192"/>
      <c r="AA41" s="192"/>
      <c r="AB41" s="149"/>
      <c r="AC41" s="150"/>
      <c r="AD41" s="150"/>
      <c r="AE41" s="150"/>
      <c r="AF41" s="150"/>
      <c r="AG41" s="150"/>
      <c r="AH41" s="150"/>
      <c r="AI41" s="151"/>
      <c r="AJ41" s="169" t="s">
        <v>4</v>
      </c>
      <c r="AK41" s="2205"/>
      <c r="AL41" s="2205"/>
      <c r="AM41" s="2205"/>
      <c r="AN41" s="141"/>
      <c r="AO41" s="142"/>
    </row>
    <row r="42" spans="2:41" ht="15.95" customHeight="1">
      <c r="B42" s="2011"/>
      <c r="C42" s="2019" t="s">
        <v>670</v>
      </c>
      <c r="D42" s="2020"/>
      <c r="E42" s="2020"/>
      <c r="F42" s="2021"/>
      <c r="G42" s="137"/>
      <c r="H42" s="133"/>
      <c r="I42" s="125" t="s">
        <v>4</v>
      </c>
      <c r="J42" s="130" t="s">
        <v>387</v>
      </c>
      <c r="K42" s="131"/>
      <c r="L42" s="2037" t="s">
        <v>671</v>
      </c>
      <c r="M42" s="2037"/>
      <c r="N42" s="2038"/>
      <c r="O42" s="2036" t="s">
        <v>672</v>
      </c>
      <c r="P42" s="2037"/>
      <c r="Q42" s="2037"/>
      <c r="R42" s="2038"/>
      <c r="S42" s="410" t="s">
        <v>250</v>
      </c>
      <c r="T42" s="130" t="s">
        <v>673</v>
      </c>
      <c r="U42" s="130"/>
      <c r="V42" s="130"/>
      <c r="W42" s="130"/>
      <c r="X42" s="137"/>
      <c r="Y42" s="130"/>
      <c r="Z42" s="130"/>
      <c r="AA42" s="130"/>
      <c r="AB42" s="137"/>
      <c r="AC42" s="137"/>
      <c r="AD42" s="137"/>
      <c r="AE42" s="133"/>
      <c r="AF42" s="137"/>
      <c r="AG42" s="137"/>
      <c r="AH42" s="137"/>
      <c r="AI42" s="131"/>
      <c r="AJ42" s="155" t="s">
        <v>4</v>
      </c>
      <c r="AK42" s="237" t="s">
        <v>674</v>
      </c>
      <c r="AL42" s="237"/>
      <c r="AM42" s="237"/>
      <c r="AN42" s="141"/>
      <c r="AO42" s="142"/>
    </row>
    <row r="43" spans="2:41" ht="15.95" customHeight="1">
      <c r="B43" s="2011"/>
      <c r="C43" s="2024" t="s">
        <v>675</v>
      </c>
      <c r="D43" s="2025"/>
      <c r="E43" s="2025"/>
      <c r="F43" s="2026"/>
      <c r="G43" s="137"/>
      <c r="H43" s="133"/>
      <c r="I43" s="125" t="s">
        <v>4</v>
      </c>
      <c r="J43" s="130" t="s">
        <v>392</v>
      </c>
      <c r="K43" s="131"/>
      <c r="L43" s="2212" t="s">
        <v>676</v>
      </c>
      <c r="M43" s="2212"/>
      <c r="N43" s="2213"/>
      <c r="O43" s="2214" t="s">
        <v>677</v>
      </c>
      <c r="P43" s="2212"/>
      <c r="Q43" s="2212"/>
      <c r="R43" s="2213"/>
      <c r="S43" s="183" t="s">
        <v>389</v>
      </c>
      <c r="T43" s="389" t="s">
        <v>4</v>
      </c>
      <c r="U43" s="150" t="s">
        <v>645</v>
      </c>
      <c r="V43" s="192"/>
      <c r="W43" s="389" t="s">
        <v>4</v>
      </c>
      <c r="X43" s="192" t="s">
        <v>678</v>
      </c>
      <c r="Y43" s="192"/>
      <c r="Z43" s="192"/>
      <c r="AA43" s="150"/>
      <c r="AB43" s="192"/>
      <c r="AC43" s="150"/>
      <c r="AD43" s="150"/>
      <c r="AE43" s="389" t="s">
        <v>4</v>
      </c>
      <c r="AF43" s="192" t="s">
        <v>622</v>
      </c>
      <c r="AH43" s="150"/>
      <c r="AI43" s="151"/>
      <c r="AJ43" s="169" t="s">
        <v>4</v>
      </c>
      <c r="AK43" s="2205"/>
      <c r="AL43" s="2205"/>
      <c r="AM43" s="2205"/>
      <c r="AN43" s="141"/>
      <c r="AO43" s="142"/>
    </row>
    <row r="44" spans="2:41" ht="15.95" customHeight="1">
      <c r="B44" s="2011"/>
      <c r="C44" s="159"/>
      <c r="D44" s="137"/>
      <c r="E44" s="137"/>
      <c r="F44" s="140"/>
      <c r="G44" s="137"/>
      <c r="H44" s="133"/>
      <c r="I44" s="125" t="s">
        <v>4</v>
      </c>
      <c r="J44" s="130" t="s">
        <v>397</v>
      </c>
      <c r="K44" s="131"/>
      <c r="L44" s="2037" t="s">
        <v>679</v>
      </c>
      <c r="M44" s="2228"/>
      <c r="N44" s="2229"/>
      <c r="O44" s="2230" t="s">
        <v>680</v>
      </c>
      <c r="P44" s="2231"/>
      <c r="Q44" s="2231"/>
      <c r="R44" s="2232"/>
      <c r="S44" s="390" t="s">
        <v>4</v>
      </c>
      <c r="T44" s="157" t="s">
        <v>681</v>
      </c>
      <c r="U44" s="411"/>
      <c r="V44" s="411"/>
      <c r="W44" s="411"/>
      <c r="X44" s="412"/>
      <c r="Y44" s="411"/>
      <c r="Z44" s="411"/>
      <c r="AA44" s="411"/>
      <c r="AB44" s="412"/>
      <c r="AC44" s="413"/>
      <c r="AD44" s="413"/>
      <c r="AE44" s="413"/>
      <c r="AF44" s="413"/>
      <c r="AG44" s="413"/>
      <c r="AH44" s="413"/>
      <c r="AI44" s="414"/>
      <c r="AJ44" s="155" t="s">
        <v>4</v>
      </c>
      <c r="AK44" s="237" t="s">
        <v>588</v>
      </c>
      <c r="AL44" s="237"/>
      <c r="AM44" s="237"/>
      <c r="AN44" s="141"/>
      <c r="AO44" s="142"/>
    </row>
    <row r="45" spans="2:41" ht="15.95" customHeight="1">
      <c r="B45" s="2011"/>
      <c r="C45" s="159"/>
      <c r="D45" s="137"/>
      <c r="E45" s="137"/>
      <c r="F45" s="140"/>
      <c r="G45" s="137"/>
      <c r="H45" s="133"/>
      <c r="I45" s="132"/>
      <c r="J45" s="133"/>
      <c r="K45" s="131"/>
      <c r="L45" s="2212" t="s">
        <v>682</v>
      </c>
      <c r="M45" s="2233"/>
      <c r="N45" s="2234"/>
      <c r="O45" s="2214" t="s">
        <v>683</v>
      </c>
      <c r="P45" s="2233"/>
      <c r="Q45" s="2233"/>
      <c r="R45" s="2234"/>
      <c r="S45" s="415" t="s">
        <v>4</v>
      </c>
      <c r="T45" s="416" t="s">
        <v>684</v>
      </c>
      <c r="U45" s="192"/>
      <c r="V45" s="192"/>
      <c r="W45" s="192"/>
      <c r="X45" s="149"/>
      <c r="Y45" s="192"/>
      <c r="Z45" s="192"/>
      <c r="AA45" s="192"/>
      <c r="AB45" s="149"/>
      <c r="AC45" s="150"/>
      <c r="AD45" s="150"/>
      <c r="AE45" s="150"/>
      <c r="AF45" s="150"/>
      <c r="AG45" s="150"/>
      <c r="AH45" s="150"/>
      <c r="AI45" s="151"/>
      <c r="AJ45" s="169" t="s">
        <v>4</v>
      </c>
      <c r="AK45" s="2205"/>
      <c r="AL45" s="2205"/>
      <c r="AM45" s="2205"/>
      <c r="AN45" s="141"/>
      <c r="AO45" s="142"/>
    </row>
    <row r="46" spans="2:41" ht="15.95" customHeight="1">
      <c r="B46" s="2011"/>
      <c r="C46" s="159"/>
      <c r="D46" s="137"/>
      <c r="E46" s="137"/>
      <c r="F46" s="140"/>
      <c r="G46" s="137"/>
      <c r="H46" s="133"/>
      <c r="I46" s="132"/>
      <c r="J46" s="133"/>
      <c r="K46" s="131"/>
      <c r="L46" s="2037" t="s">
        <v>685</v>
      </c>
      <c r="M46" s="2037"/>
      <c r="N46" s="2038"/>
      <c r="O46" s="2036" t="s">
        <v>679</v>
      </c>
      <c r="P46" s="2037"/>
      <c r="Q46" s="2037"/>
      <c r="R46" s="2038"/>
      <c r="S46" s="390" t="s">
        <v>4</v>
      </c>
      <c r="T46" s="130" t="s">
        <v>686</v>
      </c>
      <c r="U46" s="130"/>
      <c r="V46" s="130"/>
      <c r="W46" s="130"/>
      <c r="X46" s="137"/>
      <c r="Y46" s="130"/>
      <c r="Z46" s="130"/>
      <c r="AA46" s="130"/>
      <c r="AB46" s="137"/>
      <c r="AC46" s="137"/>
      <c r="AD46" s="137"/>
      <c r="AE46" s="133"/>
      <c r="AF46" s="137"/>
      <c r="AG46" s="137"/>
      <c r="AH46" s="137"/>
      <c r="AI46" s="131"/>
      <c r="AJ46" s="155" t="s">
        <v>4</v>
      </c>
      <c r="AK46" s="237" t="s">
        <v>614</v>
      </c>
      <c r="AL46" s="237"/>
      <c r="AM46" s="237"/>
      <c r="AN46" s="141"/>
      <c r="AO46" s="142"/>
    </row>
    <row r="47" spans="2:41" ht="15.95" customHeight="1">
      <c r="B47" s="2011"/>
      <c r="C47" s="159"/>
      <c r="D47" s="137"/>
      <c r="E47" s="137"/>
      <c r="F47" s="140"/>
      <c r="G47" s="137"/>
      <c r="H47" s="133"/>
      <c r="I47" s="132"/>
      <c r="J47" s="133"/>
      <c r="K47" s="131"/>
      <c r="L47" s="2212" t="s">
        <v>687</v>
      </c>
      <c r="M47" s="2212"/>
      <c r="N47" s="2213"/>
      <c r="O47" s="2214" t="s">
        <v>688</v>
      </c>
      <c r="P47" s="2212"/>
      <c r="Q47" s="2212"/>
      <c r="R47" s="2213"/>
      <c r="S47" s="183"/>
      <c r="T47" s="417"/>
      <c r="U47" s="192"/>
      <c r="V47" s="192"/>
      <c r="W47" s="192"/>
      <c r="X47" s="149"/>
      <c r="Y47" s="192"/>
      <c r="Z47" s="192"/>
      <c r="AA47" s="192"/>
      <c r="AB47" s="149"/>
      <c r="AC47" s="150"/>
      <c r="AD47" s="150"/>
      <c r="AE47" s="150"/>
      <c r="AF47" s="150"/>
      <c r="AG47" s="150"/>
      <c r="AH47" s="150"/>
      <c r="AI47" s="151"/>
      <c r="AJ47" s="169" t="s">
        <v>4</v>
      </c>
      <c r="AK47" s="2205"/>
      <c r="AL47" s="2205"/>
      <c r="AM47" s="2205"/>
      <c r="AN47" s="141"/>
      <c r="AO47" s="142"/>
    </row>
    <row r="48" spans="2:41" ht="15.95" customHeight="1">
      <c r="B48" s="2011"/>
      <c r="C48" s="159"/>
      <c r="D48" s="137"/>
      <c r="E48" s="137"/>
      <c r="F48" s="140"/>
      <c r="G48" s="137"/>
      <c r="H48" s="133"/>
      <c r="I48" s="132"/>
      <c r="J48" s="133"/>
      <c r="K48" s="131"/>
      <c r="L48" s="2037" t="s">
        <v>689</v>
      </c>
      <c r="M48" s="2037"/>
      <c r="N48" s="2038"/>
      <c r="O48" s="2036" t="s">
        <v>690</v>
      </c>
      <c r="P48" s="2037"/>
      <c r="Q48" s="2037"/>
      <c r="R48" s="2038"/>
      <c r="S48" s="390" t="s">
        <v>4</v>
      </c>
      <c r="T48" s="130" t="s">
        <v>691</v>
      </c>
      <c r="U48" s="130"/>
      <c r="V48" s="130"/>
      <c r="W48" s="130"/>
      <c r="X48" s="137"/>
      <c r="Y48" s="130"/>
      <c r="Z48" s="130"/>
      <c r="AA48" s="130"/>
      <c r="AB48" s="137"/>
      <c r="AC48" s="137"/>
      <c r="AD48" s="137"/>
      <c r="AE48" s="133"/>
      <c r="AF48" s="137"/>
      <c r="AG48" s="137"/>
      <c r="AH48" s="137"/>
      <c r="AI48" s="131"/>
      <c r="AJ48" s="155" t="s">
        <v>4</v>
      </c>
      <c r="AK48" s="237" t="s">
        <v>614</v>
      </c>
      <c r="AL48" s="237"/>
      <c r="AM48" s="237"/>
      <c r="AN48" s="141"/>
      <c r="AO48" s="142"/>
    </row>
    <row r="49" spans="2:41" ht="15.95" customHeight="1" thickBot="1">
      <c r="B49" s="2012"/>
      <c r="C49" s="246"/>
      <c r="D49" s="247"/>
      <c r="E49" s="247"/>
      <c r="F49" s="418"/>
      <c r="G49" s="247"/>
      <c r="H49" s="115"/>
      <c r="I49" s="114"/>
      <c r="J49" s="115"/>
      <c r="K49" s="116"/>
      <c r="L49" s="2215" t="s">
        <v>692</v>
      </c>
      <c r="M49" s="2215"/>
      <c r="N49" s="2216"/>
      <c r="O49" s="2217" t="s">
        <v>693</v>
      </c>
      <c r="P49" s="2215"/>
      <c r="Q49" s="2215"/>
      <c r="R49" s="2216"/>
      <c r="S49" s="114"/>
      <c r="T49" s="419"/>
      <c r="U49" s="419"/>
      <c r="V49" s="419"/>
      <c r="W49" s="419"/>
      <c r="X49" s="247"/>
      <c r="Y49" s="419"/>
      <c r="Z49" s="419"/>
      <c r="AA49" s="419"/>
      <c r="AB49" s="247"/>
      <c r="AC49" s="115"/>
      <c r="AD49" s="115"/>
      <c r="AE49" s="115"/>
      <c r="AF49" s="115"/>
      <c r="AG49" s="115"/>
      <c r="AH49" s="115"/>
      <c r="AI49" s="116"/>
      <c r="AJ49" s="420" t="s">
        <v>4</v>
      </c>
      <c r="AK49" s="2227"/>
      <c r="AL49" s="2227"/>
      <c r="AM49" s="2227"/>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5"/>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95" t="s">
        <v>363</v>
      </c>
      <c r="D4" s="1996"/>
      <c r="E4" s="1996"/>
      <c r="F4" s="1997"/>
      <c r="G4" s="1998" t="s">
        <v>364</v>
      </c>
      <c r="H4" s="1999"/>
      <c r="I4" s="2002" t="s">
        <v>365</v>
      </c>
      <c r="J4" s="2003"/>
      <c r="K4" s="2004"/>
      <c r="L4" s="1995" t="s">
        <v>366</v>
      </c>
      <c r="M4" s="1996"/>
      <c r="N4" s="1997"/>
      <c r="O4" s="2008" t="s">
        <v>367</v>
      </c>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1982" t="s">
        <v>368</v>
      </c>
      <c r="AO4" s="2235"/>
    </row>
    <row r="5" spans="2:41" ht="15.95" customHeight="1" thickBot="1">
      <c r="B5" s="424"/>
      <c r="C5" s="1986" t="s">
        <v>369</v>
      </c>
      <c r="D5" s="1987"/>
      <c r="E5" s="1987"/>
      <c r="F5" s="1988"/>
      <c r="G5" s="2000"/>
      <c r="H5" s="2001"/>
      <c r="I5" s="2005"/>
      <c r="J5" s="2006"/>
      <c r="K5" s="2007"/>
      <c r="L5" s="1986" t="s">
        <v>370</v>
      </c>
      <c r="M5" s="1987"/>
      <c r="N5" s="1988"/>
      <c r="O5" s="1989" t="s">
        <v>370</v>
      </c>
      <c r="P5" s="1990"/>
      <c r="Q5" s="1990"/>
      <c r="R5" s="1991"/>
      <c r="S5" s="1992" t="s">
        <v>371</v>
      </c>
      <c r="T5" s="1993"/>
      <c r="U5" s="1993"/>
      <c r="V5" s="1993"/>
      <c r="W5" s="1993"/>
      <c r="X5" s="1993"/>
      <c r="Y5" s="1993"/>
      <c r="Z5" s="1993"/>
      <c r="AA5" s="1993"/>
      <c r="AB5" s="1993"/>
      <c r="AC5" s="1993"/>
      <c r="AD5" s="1993"/>
      <c r="AE5" s="1993"/>
      <c r="AF5" s="1993"/>
      <c r="AG5" s="1993"/>
      <c r="AH5" s="1993"/>
      <c r="AI5" s="1994"/>
      <c r="AJ5" s="1992" t="s">
        <v>372</v>
      </c>
      <c r="AK5" s="1993"/>
      <c r="AL5" s="1993"/>
      <c r="AM5" s="1993"/>
      <c r="AN5" s="2236"/>
      <c r="AO5" s="2237"/>
    </row>
    <row r="6" spans="2:41" ht="15.95" customHeight="1">
      <c r="B6" s="2010" t="s">
        <v>695</v>
      </c>
      <c r="C6" s="327" t="s">
        <v>696</v>
      </c>
      <c r="D6" s="123"/>
      <c r="E6" s="123"/>
      <c r="F6" s="121"/>
      <c r="G6" s="123" t="s">
        <v>375</v>
      </c>
      <c r="H6" s="119"/>
      <c r="I6" s="120"/>
      <c r="J6" s="119"/>
      <c r="K6" s="108"/>
      <c r="L6" s="2238" t="s">
        <v>697</v>
      </c>
      <c r="M6" s="2239"/>
      <c r="N6" s="2239"/>
      <c r="O6" s="2239"/>
      <c r="P6" s="2239"/>
      <c r="Q6" s="2239"/>
      <c r="R6" s="2240"/>
      <c r="S6" s="330" t="s">
        <v>4</v>
      </c>
      <c r="T6" s="118" t="s">
        <v>698</v>
      </c>
      <c r="U6" s="118"/>
      <c r="V6" s="118"/>
      <c r="W6" s="118"/>
      <c r="X6" s="118"/>
      <c r="Y6" s="118"/>
      <c r="Z6" s="118"/>
      <c r="AA6" s="118"/>
      <c r="AB6" s="118"/>
      <c r="AC6" s="118"/>
      <c r="AD6" s="118"/>
      <c r="AE6" s="119"/>
      <c r="AF6" s="118"/>
      <c r="AG6" s="118"/>
      <c r="AH6" s="118"/>
      <c r="AI6" s="108"/>
      <c r="AN6" s="331"/>
      <c r="AO6" s="332"/>
    </row>
    <row r="7" spans="2:41" ht="15.95" customHeight="1">
      <c r="B7" s="2011"/>
      <c r="C7" s="2020" t="s">
        <v>699</v>
      </c>
      <c r="D7" s="2020"/>
      <c r="E7" s="2020"/>
      <c r="F7" s="2021"/>
      <c r="G7" s="2022"/>
      <c r="H7" s="2023"/>
      <c r="I7" s="125" t="s">
        <v>124</v>
      </c>
      <c r="J7" s="130" t="s">
        <v>381</v>
      </c>
      <c r="K7" s="131"/>
      <c r="L7" s="2241"/>
      <c r="M7" s="2242"/>
      <c r="N7" s="2242"/>
      <c r="O7" s="2242"/>
      <c r="P7" s="2242"/>
      <c r="Q7" s="2242"/>
      <c r="R7" s="2243"/>
      <c r="S7" s="425" t="s">
        <v>4</v>
      </c>
      <c r="T7" s="130" t="s">
        <v>700</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11"/>
      <c r="C8" s="2020" t="s">
        <v>375</v>
      </c>
      <c r="D8" s="2020"/>
      <c r="E8" s="2020"/>
      <c r="F8" s="2021"/>
      <c r="G8" s="426"/>
      <c r="H8" s="133"/>
      <c r="I8" s="125" t="s">
        <v>4</v>
      </c>
      <c r="J8" s="130" t="s">
        <v>387</v>
      </c>
      <c r="K8" s="131"/>
      <c r="L8" s="2244" t="s">
        <v>698</v>
      </c>
      <c r="M8" s="2245"/>
      <c r="N8" s="2246"/>
      <c r="O8" s="2027" t="s">
        <v>701</v>
      </c>
      <c r="P8" s="2191"/>
      <c r="Q8" s="2191"/>
      <c r="R8" s="2182"/>
      <c r="S8" s="427" t="s">
        <v>4</v>
      </c>
      <c r="T8" s="157" t="s">
        <v>702</v>
      </c>
      <c r="U8" s="157"/>
      <c r="V8" s="157"/>
      <c r="W8" s="157"/>
      <c r="X8" s="157"/>
      <c r="Y8" s="157"/>
      <c r="Z8" s="157"/>
      <c r="AA8" s="157"/>
      <c r="AB8" s="157"/>
      <c r="AC8" s="157"/>
      <c r="AD8" s="157"/>
      <c r="AE8" s="219"/>
      <c r="AF8" s="157"/>
      <c r="AG8" s="157"/>
      <c r="AH8" s="157"/>
      <c r="AI8" s="173"/>
      <c r="AJ8" s="122" t="s">
        <v>4</v>
      </c>
      <c r="AK8" s="2268" t="s">
        <v>385</v>
      </c>
      <c r="AL8" s="2268"/>
      <c r="AM8" s="2268"/>
      <c r="AN8" s="141"/>
      <c r="AO8" s="142"/>
    </row>
    <row r="9" spans="2:41" ht="15.95" customHeight="1">
      <c r="B9" s="2011"/>
      <c r="C9" s="428" t="s">
        <v>389</v>
      </c>
      <c r="D9" s="429"/>
      <c r="E9" s="2025" t="s">
        <v>703</v>
      </c>
      <c r="F9" s="2026"/>
      <c r="G9" s="426"/>
      <c r="H9" s="133"/>
      <c r="I9" s="125" t="s">
        <v>4</v>
      </c>
      <c r="J9" s="130" t="s">
        <v>392</v>
      </c>
      <c r="K9" s="131"/>
      <c r="L9" s="2244"/>
      <c r="M9" s="2245"/>
      <c r="N9" s="2246"/>
      <c r="O9" s="2190"/>
      <c r="P9" s="2191"/>
      <c r="Q9" s="2191"/>
      <c r="R9" s="2182"/>
      <c r="S9" s="430" t="s">
        <v>389</v>
      </c>
      <c r="T9" s="2057"/>
      <c r="U9" s="2057"/>
      <c r="V9" s="2057"/>
      <c r="W9" s="2057"/>
      <c r="X9" s="2057"/>
      <c r="Y9" s="133" t="s">
        <v>390</v>
      </c>
      <c r="Z9" s="130" t="s">
        <v>704</v>
      </c>
      <c r="AA9" s="130"/>
      <c r="AB9" s="130"/>
      <c r="AC9" s="130"/>
      <c r="AD9" s="130"/>
      <c r="AE9" s="133"/>
      <c r="AF9" s="130"/>
      <c r="AG9" s="130"/>
      <c r="AH9" s="130"/>
      <c r="AI9" s="131"/>
      <c r="AJ9" s="122" t="s">
        <v>4</v>
      </c>
      <c r="AK9" s="2051"/>
      <c r="AL9" s="2051"/>
      <c r="AM9" s="2051"/>
      <c r="AN9" s="141"/>
      <c r="AO9" s="142"/>
    </row>
    <row r="10" spans="2:41" ht="15.95" customHeight="1">
      <c r="B10" s="2011"/>
      <c r="C10" s="431"/>
      <c r="D10" s="432"/>
      <c r="E10" s="133"/>
      <c r="F10" s="131"/>
      <c r="G10" s="426"/>
      <c r="H10" s="133"/>
      <c r="I10" s="125" t="s">
        <v>4</v>
      </c>
      <c r="J10" s="130" t="s">
        <v>397</v>
      </c>
      <c r="K10" s="131"/>
      <c r="L10" s="2244"/>
      <c r="M10" s="2245"/>
      <c r="N10" s="2246"/>
      <c r="O10" s="2214"/>
      <c r="P10" s="2212"/>
      <c r="Q10" s="2212"/>
      <c r="R10" s="2213"/>
      <c r="S10" s="172"/>
      <c r="T10" s="389" t="s">
        <v>4</v>
      </c>
      <c r="U10" s="192" t="s">
        <v>705</v>
      </c>
      <c r="V10" s="192"/>
      <c r="W10" s="192"/>
      <c r="X10" s="192"/>
      <c r="Y10" s="192"/>
      <c r="Z10" s="192"/>
      <c r="AA10" s="192"/>
      <c r="AB10" s="192"/>
      <c r="AD10" s="192"/>
      <c r="AE10" s="150"/>
      <c r="AF10" s="192"/>
      <c r="AG10" s="192"/>
      <c r="AH10" s="192"/>
      <c r="AI10" s="433" t="s">
        <v>706</v>
      </c>
      <c r="AN10" s="141"/>
      <c r="AO10" s="142"/>
    </row>
    <row r="11" spans="2:41" ht="15.95" customHeight="1">
      <c r="B11" s="2011"/>
      <c r="C11" s="434"/>
      <c r="D11" s="153"/>
      <c r="F11" s="435"/>
      <c r="G11" s="426"/>
      <c r="H11" s="133"/>
      <c r="I11" s="436"/>
      <c r="J11" s="130"/>
      <c r="K11" s="131"/>
      <c r="L11" s="2244"/>
      <c r="M11" s="2245"/>
      <c r="N11" s="2246"/>
      <c r="O11" s="2027" t="s">
        <v>707</v>
      </c>
      <c r="P11" s="2191"/>
      <c r="Q11" s="2191"/>
      <c r="R11" s="2182"/>
      <c r="S11" s="155" t="s">
        <v>4</v>
      </c>
      <c r="T11" s="157" t="s">
        <v>708</v>
      </c>
      <c r="U11" s="157"/>
      <c r="V11" s="157"/>
      <c r="W11" s="157"/>
      <c r="X11" s="201"/>
      <c r="Y11" s="219"/>
      <c r="Z11" s="157"/>
      <c r="AA11" s="201"/>
      <c r="AB11" s="157"/>
      <c r="AC11" s="157"/>
      <c r="AD11" s="201"/>
      <c r="AE11" s="219"/>
      <c r="AF11" s="157"/>
      <c r="AG11" s="157"/>
      <c r="AH11" s="157"/>
      <c r="AI11" s="173"/>
      <c r="AN11" s="141"/>
      <c r="AO11" s="142"/>
    </row>
    <row r="12" spans="2:41" ht="15.95" customHeight="1">
      <c r="B12" s="2011"/>
      <c r="C12" s="128"/>
      <c r="D12" s="128"/>
      <c r="E12" s="128"/>
      <c r="F12" s="129"/>
      <c r="G12" s="426"/>
      <c r="H12" s="133"/>
      <c r="I12" s="436"/>
      <c r="J12" s="130"/>
      <c r="K12" s="131"/>
      <c r="L12" s="2244"/>
      <c r="M12" s="2245"/>
      <c r="N12" s="2246"/>
      <c r="O12" s="2190"/>
      <c r="P12" s="2191"/>
      <c r="Q12" s="2191"/>
      <c r="R12" s="2182"/>
      <c r="S12" s="132" t="s">
        <v>389</v>
      </c>
      <c r="T12" s="2057"/>
      <c r="U12" s="2057"/>
      <c r="V12" s="2057"/>
      <c r="W12" s="2057"/>
      <c r="X12" s="2057"/>
      <c r="Y12" s="133" t="s">
        <v>390</v>
      </c>
      <c r="Z12" s="130"/>
      <c r="AB12" s="130"/>
      <c r="AC12" s="130"/>
      <c r="AE12" s="133"/>
      <c r="AF12" s="130"/>
      <c r="AG12" s="130"/>
      <c r="AH12" s="130"/>
      <c r="AI12" s="131"/>
      <c r="AN12" s="141"/>
      <c r="AO12" s="142"/>
    </row>
    <row r="13" spans="2:41" ht="15.95" customHeight="1">
      <c r="B13" s="2011"/>
      <c r="C13" s="128"/>
      <c r="D13" s="128"/>
      <c r="E13" s="128"/>
      <c r="F13" s="129"/>
      <c r="G13" s="426"/>
      <c r="H13" s="133"/>
      <c r="I13" s="436"/>
      <c r="J13" s="130"/>
      <c r="K13" s="131"/>
      <c r="L13" s="2247"/>
      <c r="M13" s="2248"/>
      <c r="N13" s="2249"/>
      <c r="O13" s="2214"/>
      <c r="P13" s="2212"/>
      <c r="Q13" s="2212"/>
      <c r="R13" s="2213"/>
      <c r="S13" s="183"/>
      <c r="T13" s="389" t="s">
        <v>4</v>
      </c>
      <c r="U13" s="192" t="s">
        <v>709</v>
      </c>
      <c r="V13" s="192"/>
      <c r="W13" s="192"/>
      <c r="X13" s="192"/>
      <c r="Y13" s="192"/>
      <c r="Z13" s="192"/>
      <c r="AA13" s="192"/>
      <c r="AB13" s="192"/>
      <c r="AD13" s="192"/>
      <c r="AE13" s="150"/>
      <c r="AF13" s="192"/>
      <c r="AG13" s="192"/>
      <c r="AH13" s="192"/>
      <c r="AI13" s="437" t="s">
        <v>710</v>
      </c>
      <c r="AJ13" s="172"/>
      <c r="AK13" s="195"/>
      <c r="AL13" s="195"/>
      <c r="AM13" s="196"/>
      <c r="AN13" s="141"/>
      <c r="AO13" s="142"/>
    </row>
    <row r="14" spans="2:41" ht="15.95" customHeight="1">
      <c r="B14" s="2011"/>
      <c r="C14" s="128"/>
      <c r="D14" s="128"/>
      <c r="E14" s="128"/>
      <c r="F14" s="129"/>
      <c r="G14" s="426"/>
      <c r="H14" s="133"/>
      <c r="I14" s="436"/>
      <c r="J14" s="130"/>
      <c r="K14" s="131"/>
      <c r="L14" s="2250" t="s">
        <v>711</v>
      </c>
      <c r="M14" s="2251"/>
      <c r="N14" s="2252"/>
      <c r="O14" s="2033" t="s">
        <v>712</v>
      </c>
      <c r="P14" s="2034"/>
      <c r="Q14" s="2034"/>
      <c r="R14" s="2035"/>
      <c r="S14" s="155" t="s">
        <v>4</v>
      </c>
      <c r="T14" s="157" t="s">
        <v>713</v>
      </c>
      <c r="U14" s="237"/>
      <c r="V14" s="237"/>
      <c r="W14" s="237"/>
      <c r="X14" s="237"/>
      <c r="Y14" s="237"/>
      <c r="Z14" s="237"/>
      <c r="AA14" s="237"/>
      <c r="AB14" s="237"/>
      <c r="AC14" s="237"/>
      <c r="AD14" s="237"/>
      <c r="AE14" s="237"/>
      <c r="AF14" s="237"/>
      <c r="AG14" s="237"/>
      <c r="AH14" s="237"/>
      <c r="AI14" s="173"/>
      <c r="AJ14" s="122" t="s">
        <v>4</v>
      </c>
      <c r="AK14" s="2268" t="s">
        <v>385</v>
      </c>
      <c r="AL14" s="2268"/>
      <c r="AM14" s="2268"/>
      <c r="AN14" s="141"/>
      <c r="AO14" s="142"/>
    </row>
    <row r="15" spans="2:41" ht="15.95" customHeight="1">
      <c r="B15" s="2011"/>
      <c r="C15" s="128"/>
      <c r="D15" s="128"/>
      <c r="E15" s="128"/>
      <c r="F15" s="129"/>
      <c r="G15" s="426"/>
      <c r="H15" s="133"/>
      <c r="I15" s="436"/>
      <c r="J15" s="130"/>
      <c r="K15" s="131"/>
      <c r="L15" s="2253"/>
      <c r="M15" s="2254"/>
      <c r="N15" s="2255"/>
      <c r="O15" s="2027"/>
      <c r="P15" s="2028"/>
      <c r="Q15" s="2028"/>
      <c r="R15" s="2029"/>
      <c r="S15" s="125" t="s">
        <v>4</v>
      </c>
      <c r="T15" s="130" t="s">
        <v>714</v>
      </c>
      <c r="U15" s="133"/>
      <c r="V15" s="133"/>
      <c r="W15" s="133"/>
      <c r="X15" s="133"/>
      <c r="Y15" s="133"/>
      <c r="AA15" s="133"/>
      <c r="AB15" s="130"/>
      <c r="AC15" s="133"/>
      <c r="AD15" s="133"/>
      <c r="AE15" s="133"/>
      <c r="AF15" s="133"/>
      <c r="AG15" s="133"/>
      <c r="AH15" s="133"/>
      <c r="AI15" s="131"/>
      <c r="AJ15" s="122" t="s">
        <v>4</v>
      </c>
      <c r="AK15" s="2268" t="s">
        <v>715</v>
      </c>
      <c r="AL15" s="2268"/>
      <c r="AM15" s="2268"/>
      <c r="AN15" s="141"/>
      <c r="AO15" s="142"/>
    </row>
    <row r="16" spans="2:41" ht="15.95" customHeight="1">
      <c r="B16" s="2011"/>
      <c r="C16" s="128"/>
      <c r="D16" s="128"/>
      <c r="E16" s="128"/>
      <c r="F16" s="129"/>
      <c r="G16" s="426"/>
      <c r="H16" s="133"/>
      <c r="I16" s="436"/>
      <c r="J16" s="130"/>
      <c r="K16" s="131"/>
      <c r="L16" s="2253"/>
      <c r="M16" s="2254"/>
      <c r="N16" s="2255"/>
      <c r="O16" s="2033" t="s">
        <v>716</v>
      </c>
      <c r="P16" s="2034"/>
      <c r="Q16" s="2034"/>
      <c r="R16" s="2034"/>
      <c r="S16" s="215" t="s">
        <v>717</v>
      </c>
      <c r="T16" s="219"/>
      <c r="U16" s="219"/>
      <c r="V16" s="219"/>
      <c r="W16" s="219"/>
      <c r="X16" s="2271"/>
      <c r="Y16" s="2271"/>
      <c r="Z16" s="2271"/>
      <c r="AA16" s="2271"/>
      <c r="AB16" s="2271"/>
      <c r="AC16" s="2271"/>
      <c r="AD16" s="2271"/>
      <c r="AE16" s="2271"/>
      <c r="AF16" s="2271"/>
      <c r="AG16" s="2271"/>
      <c r="AH16" s="2271"/>
      <c r="AI16" s="173" t="s">
        <v>718</v>
      </c>
      <c r="AJ16" s="122" t="s">
        <v>4</v>
      </c>
      <c r="AK16" s="2268" t="s">
        <v>719</v>
      </c>
      <c r="AL16" s="2268"/>
      <c r="AM16" s="2268"/>
      <c r="AN16" s="141"/>
      <c r="AO16" s="142"/>
    </row>
    <row r="17" spans="2:41" ht="15.95" customHeight="1">
      <c r="B17" s="2011"/>
      <c r="C17" s="128"/>
      <c r="D17" s="128"/>
      <c r="E17" s="128"/>
      <c r="F17" s="129"/>
      <c r="G17" s="426"/>
      <c r="H17" s="133"/>
      <c r="I17" s="436"/>
      <c r="J17" s="130"/>
      <c r="K17" s="131"/>
      <c r="L17" s="2253"/>
      <c r="M17" s="2254"/>
      <c r="N17" s="2255"/>
      <c r="O17" s="2027"/>
      <c r="P17" s="2028"/>
      <c r="Q17" s="2028"/>
      <c r="R17" s="2028"/>
      <c r="S17" s="438" t="s">
        <v>720</v>
      </c>
      <c r="T17" s="133"/>
      <c r="U17" s="133"/>
      <c r="V17" s="2273"/>
      <c r="W17" s="2273"/>
      <c r="X17" s="2273"/>
      <c r="Y17" s="2273"/>
      <c r="Z17" s="2273"/>
      <c r="AA17" s="2273"/>
      <c r="AB17" s="2273"/>
      <c r="AC17" s="2273"/>
      <c r="AD17" s="2273"/>
      <c r="AE17" s="2273"/>
      <c r="AF17" s="2273"/>
      <c r="AG17" s="2273"/>
      <c r="AH17" s="2273"/>
      <c r="AI17" s="131" t="s">
        <v>718</v>
      </c>
      <c r="AJ17" s="122" t="s">
        <v>4</v>
      </c>
      <c r="AK17" s="2051"/>
      <c r="AL17" s="2051"/>
      <c r="AM17" s="2051"/>
      <c r="AN17" s="141"/>
      <c r="AO17" s="142"/>
    </row>
    <row r="18" spans="2:41" ht="15.95" customHeight="1">
      <c r="B18" s="2011"/>
      <c r="C18" s="128"/>
      <c r="D18" s="128"/>
      <c r="E18" s="128"/>
      <c r="F18" s="129"/>
      <c r="G18" s="426"/>
      <c r="H18" s="133"/>
      <c r="I18" s="436"/>
      <c r="J18" s="130"/>
      <c r="K18" s="131"/>
      <c r="L18" s="2253"/>
      <c r="M18" s="2254"/>
      <c r="N18" s="2255"/>
      <c r="O18" s="2027"/>
      <c r="P18" s="2028"/>
      <c r="Q18" s="2028"/>
      <c r="R18" s="2028"/>
      <c r="S18" s="438" t="s">
        <v>721</v>
      </c>
      <c r="T18" s="133"/>
      <c r="U18" s="133"/>
      <c r="V18" s="133"/>
      <c r="W18" s="133"/>
      <c r="X18" s="133"/>
      <c r="Y18" s="2274"/>
      <c r="Z18" s="2274"/>
      <c r="AA18" s="2274"/>
      <c r="AB18" s="2274"/>
      <c r="AC18" s="2274"/>
      <c r="AD18" s="2274"/>
      <c r="AE18" s="2274"/>
      <c r="AF18" s="2274"/>
      <c r="AG18" s="2274"/>
      <c r="AH18" s="2274"/>
      <c r="AI18" s="131" t="s">
        <v>718</v>
      </c>
      <c r="AM18" s="168"/>
      <c r="AN18" s="141"/>
      <c r="AO18" s="142"/>
    </row>
    <row r="19" spans="2:41" ht="15.95" customHeight="1">
      <c r="B19" s="2011"/>
      <c r="C19" s="128"/>
      <c r="D19" s="128"/>
      <c r="E19" s="128"/>
      <c r="F19" s="129"/>
      <c r="G19" s="426"/>
      <c r="H19" s="133"/>
      <c r="I19" s="436"/>
      <c r="J19" s="130"/>
      <c r="K19" s="131"/>
      <c r="L19" s="2253"/>
      <c r="M19" s="2254"/>
      <c r="N19" s="2255"/>
      <c r="O19" s="2027"/>
      <c r="P19" s="2028"/>
      <c r="Q19" s="2028"/>
      <c r="R19" s="2028"/>
      <c r="S19" s="155" t="s">
        <v>4</v>
      </c>
      <c r="T19" s="157" t="s">
        <v>722</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11"/>
      <c r="C20" s="128"/>
      <c r="D20" s="128"/>
      <c r="E20" s="128"/>
      <c r="F20" s="129"/>
      <c r="G20" s="426"/>
      <c r="H20" s="133"/>
      <c r="I20" s="436"/>
      <c r="J20" s="130"/>
      <c r="K20" s="131"/>
      <c r="L20" s="2256"/>
      <c r="M20" s="2257"/>
      <c r="N20" s="2258"/>
      <c r="O20" s="2269"/>
      <c r="P20" s="2270"/>
      <c r="Q20" s="2270"/>
      <c r="R20" s="2270"/>
      <c r="S20" s="183"/>
      <c r="T20" s="389" t="s">
        <v>4</v>
      </c>
      <c r="U20" s="192" t="s">
        <v>723</v>
      </c>
      <c r="V20" s="150"/>
      <c r="W20" s="150"/>
      <c r="X20" s="150"/>
      <c r="Y20" s="150"/>
      <c r="Z20" s="150"/>
      <c r="AA20" s="389" t="s">
        <v>4</v>
      </c>
      <c r="AB20" s="192" t="s">
        <v>724</v>
      </c>
      <c r="AC20" s="150"/>
      <c r="AD20" s="150"/>
      <c r="AE20" s="150"/>
      <c r="AF20" s="150"/>
      <c r="AG20" s="150"/>
      <c r="AH20" s="150"/>
      <c r="AI20" s="151"/>
      <c r="AM20" s="168"/>
      <c r="AN20" s="141"/>
      <c r="AO20" s="142"/>
    </row>
    <row r="21" spans="2:41" ht="15.95" customHeight="1">
      <c r="B21" s="2011"/>
      <c r="C21" s="128"/>
      <c r="D21" s="128"/>
      <c r="E21" s="128"/>
      <c r="F21" s="128"/>
      <c r="G21" s="436"/>
      <c r="H21" s="131"/>
      <c r="I21" s="426"/>
      <c r="J21" s="130"/>
      <c r="K21" s="133"/>
      <c r="L21" s="2299" t="s">
        <v>725</v>
      </c>
      <c r="M21" s="2300"/>
      <c r="N21" s="2301"/>
      <c r="O21" s="2282" t="s">
        <v>726</v>
      </c>
      <c r="P21" s="2283"/>
      <c r="Q21" s="2283"/>
      <c r="R21" s="2284"/>
      <c r="S21" s="2275" t="s">
        <v>727</v>
      </c>
      <c r="T21" s="2276"/>
      <c r="U21" s="2276"/>
      <c r="V21" s="2276"/>
      <c r="W21" s="2276"/>
      <c r="X21" s="2276"/>
      <c r="Y21" s="2276"/>
      <c r="Z21" s="2276"/>
      <c r="AA21" s="2276"/>
      <c r="AB21" s="2276"/>
      <c r="AC21" s="2276"/>
      <c r="AD21" s="2276"/>
      <c r="AE21" s="2276"/>
      <c r="AF21" s="2276"/>
      <c r="AG21" s="2276"/>
      <c r="AH21" s="2276"/>
      <c r="AI21" s="2277"/>
      <c r="AJ21" s="155" t="s">
        <v>4</v>
      </c>
      <c r="AK21" s="2278" t="s">
        <v>715</v>
      </c>
      <c r="AL21" s="2278"/>
      <c r="AM21" s="2279"/>
      <c r="AN21" s="141"/>
      <c r="AO21" s="142"/>
    </row>
    <row r="22" spans="2:41" ht="15.95" customHeight="1">
      <c r="B22" s="2011"/>
      <c r="C22" s="128"/>
      <c r="D22" s="128"/>
      <c r="E22" s="128"/>
      <c r="F22" s="128"/>
      <c r="G22" s="436"/>
      <c r="H22" s="131"/>
      <c r="I22" s="426"/>
      <c r="J22" s="130"/>
      <c r="K22" s="133"/>
      <c r="L22" s="2302"/>
      <c r="M22" s="2303"/>
      <c r="N22" s="2304"/>
      <c r="O22" s="2285"/>
      <c r="P22" s="2286"/>
      <c r="Q22" s="2286"/>
      <c r="R22" s="2287"/>
      <c r="S22" s="130" t="s">
        <v>728</v>
      </c>
      <c r="T22" s="130"/>
      <c r="U22" s="130" t="s">
        <v>389</v>
      </c>
      <c r="V22" s="2280"/>
      <c r="W22" s="2280"/>
      <c r="X22" s="2280"/>
      <c r="Y22" s="2280"/>
      <c r="Z22" s="2280"/>
      <c r="AA22" s="2280"/>
      <c r="AB22" s="2280"/>
      <c r="AC22" s="2280"/>
      <c r="AD22" s="2280"/>
      <c r="AE22" s="2280"/>
      <c r="AF22" s="2280"/>
      <c r="AG22" s="2280"/>
      <c r="AH22" s="2280"/>
      <c r="AI22" s="440" t="s">
        <v>729</v>
      </c>
      <c r="AJ22" s="122" t="s">
        <v>4</v>
      </c>
      <c r="AK22" s="2268" t="s">
        <v>719</v>
      </c>
      <c r="AL22" s="2268"/>
      <c r="AM22" s="2268"/>
      <c r="AN22" s="141"/>
      <c r="AO22" s="142"/>
    </row>
    <row r="23" spans="2:41" ht="15.95" customHeight="1">
      <c r="B23" s="2011"/>
      <c r="C23" s="128"/>
      <c r="D23" s="128"/>
      <c r="E23" s="128"/>
      <c r="F23" s="128"/>
      <c r="G23" s="436"/>
      <c r="H23" s="131"/>
      <c r="I23" s="426"/>
      <c r="J23" s="130"/>
      <c r="K23" s="133"/>
      <c r="L23" s="2302"/>
      <c r="M23" s="2303"/>
      <c r="N23" s="2304"/>
      <c r="O23" s="2285"/>
      <c r="P23" s="2286"/>
      <c r="Q23" s="2286"/>
      <c r="R23" s="2287"/>
      <c r="S23" s="137" t="s">
        <v>730</v>
      </c>
      <c r="T23" s="130"/>
      <c r="U23" s="130" t="s">
        <v>389</v>
      </c>
      <c r="V23" s="2281"/>
      <c r="W23" s="2281"/>
      <c r="X23" s="2281"/>
      <c r="Y23" s="2281"/>
      <c r="Z23" s="2281"/>
      <c r="AA23" s="2281"/>
      <c r="AB23" s="2281"/>
      <c r="AC23" s="2281"/>
      <c r="AD23" s="2281"/>
      <c r="AE23" s="2281"/>
      <c r="AF23" s="2281"/>
      <c r="AG23" s="2281"/>
      <c r="AH23" s="2281"/>
      <c r="AI23" s="440" t="s">
        <v>729</v>
      </c>
      <c r="AJ23" s="122" t="s">
        <v>4</v>
      </c>
      <c r="AK23" s="2051"/>
      <c r="AL23" s="2051"/>
      <c r="AM23" s="2051"/>
      <c r="AN23" s="141"/>
      <c r="AO23" s="142"/>
    </row>
    <row r="24" spans="2:41" ht="15.95" customHeight="1">
      <c r="B24" s="2011"/>
      <c r="C24" s="128"/>
      <c r="D24" s="128"/>
      <c r="E24" s="128"/>
      <c r="F24" s="128"/>
      <c r="G24" s="436"/>
      <c r="H24" s="131"/>
      <c r="I24" s="426"/>
      <c r="J24" s="130"/>
      <c r="K24" s="133"/>
      <c r="L24" s="2302"/>
      <c r="M24" s="2303"/>
      <c r="N24" s="2304"/>
      <c r="O24" s="2285"/>
      <c r="P24" s="2286"/>
      <c r="Q24" s="2286"/>
      <c r="R24" s="2287"/>
      <c r="S24" s="137" t="s">
        <v>731</v>
      </c>
      <c r="T24" s="139"/>
      <c r="U24" s="130" t="s">
        <v>389</v>
      </c>
      <c r="V24" s="2281"/>
      <c r="W24" s="2281"/>
      <c r="X24" s="2281"/>
      <c r="Y24" s="2281"/>
      <c r="Z24" s="2281"/>
      <c r="AA24" s="2281"/>
      <c r="AB24" s="2281"/>
      <c r="AC24" s="2281"/>
      <c r="AD24" s="2281"/>
      <c r="AE24" s="2281"/>
      <c r="AF24" s="2281"/>
      <c r="AG24" s="2281"/>
      <c r="AH24" s="2281"/>
      <c r="AI24" s="440" t="s">
        <v>729</v>
      </c>
      <c r="AJ24" s="141"/>
      <c r="AM24" s="168"/>
      <c r="AN24" s="141"/>
      <c r="AO24" s="142"/>
    </row>
    <row r="25" spans="2:41" ht="15.95" customHeight="1">
      <c r="B25" s="2011"/>
      <c r="C25" s="128"/>
      <c r="D25" s="128"/>
      <c r="E25" s="128"/>
      <c r="F25" s="128"/>
      <c r="G25" s="436"/>
      <c r="H25" s="131"/>
      <c r="I25" s="426"/>
      <c r="J25" s="130"/>
      <c r="K25" s="133"/>
      <c r="L25" s="2302"/>
      <c r="M25" s="2303"/>
      <c r="N25" s="2304"/>
      <c r="O25" s="2285"/>
      <c r="P25" s="2286"/>
      <c r="Q25" s="2286"/>
      <c r="R25" s="2287"/>
      <c r="S25" s="130" t="s">
        <v>732</v>
      </c>
      <c r="T25" s="130" t="s">
        <v>733</v>
      </c>
      <c r="U25" s="137"/>
      <c r="V25" s="137"/>
      <c r="W25" s="137"/>
      <c r="X25" s="137"/>
      <c r="Y25" s="137" t="s">
        <v>734</v>
      </c>
      <c r="Z25" s="2280"/>
      <c r="AA25" s="2280"/>
      <c r="AB25" s="2280"/>
      <c r="AC25" s="2280"/>
      <c r="AD25" s="2280"/>
      <c r="AE25" s="2280"/>
      <c r="AF25" s="2280"/>
      <c r="AG25" s="2280"/>
      <c r="AH25" s="2280"/>
      <c r="AI25" s="440" t="s">
        <v>729</v>
      </c>
      <c r="AJ25" s="141"/>
      <c r="AM25" s="168"/>
      <c r="AN25" s="141"/>
      <c r="AO25" s="142"/>
    </row>
    <row r="26" spans="2:41" ht="15.95" customHeight="1">
      <c r="B26" s="2011"/>
      <c r="C26" s="128"/>
      <c r="D26" s="128"/>
      <c r="E26" s="128"/>
      <c r="F26" s="128"/>
      <c r="G26" s="436"/>
      <c r="H26" s="131"/>
      <c r="I26" s="426"/>
      <c r="J26" s="130"/>
      <c r="K26" s="133"/>
      <c r="L26" s="2302"/>
      <c r="M26" s="2303"/>
      <c r="N26" s="2304"/>
      <c r="O26" s="2285"/>
      <c r="P26" s="2286"/>
      <c r="Q26" s="2286"/>
      <c r="R26" s="2287"/>
      <c r="S26" s="137"/>
      <c r="T26" s="130" t="s">
        <v>735</v>
      </c>
      <c r="U26" s="105"/>
      <c r="V26" s="105"/>
      <c r="W26" s="105"/>
      <c r="X26" s="130" t="s">
        <v>389</v>
      </c>
      <c r="Y26" s="2280"/>
      <c r="Z26" s="2280"/>
      <c r="AA26" s="2280"/>
      <c r="AB26" s="2280"/>
      <c r="AC26" s="2280"/>
      <c r="AD26" s="2280"/>
      <c r="AE26" s="2280"/>
      <c r="AF26" s="2280"/>
      <c r="AG26" s="2280"/>
      <c r="AH26" s="2280"/>
      <c r="AI26" s="440" t="s">
        <v>729</v>
      </c>
      <c r="AJ26" s="141"/>
      <c r="AM26" s="168"/>
      <c r="AN26" s="141"/>
      <c r="AO26" s="142"/>
    </row>
    <row r="27" spans="2:41" ht="15.95" customHeight="1">
      <c r="B27" s="2011"/>
      <c r="C27" s="128"/>
      <c r="D27" s="128"/>
      <c r="E27" s="128"/>
      <c r="F27" s="128"/>
      <c r="G27" s="436"/>
      <c r="H27" s="131"/>
      <c r="I27" s="426"/>
      <c r="J27" s="130"/>
      <c r="K27" s="133"/>
      <c r="L27" s="2302"/>
      <c r="M27" s="2303"/>
      <c r="N27" s="2304"/>
      <c r="O27" s="2285"/>
      <c r="P27" s="2286"/>
      <c r="Q27" s="2286"/>
      <c r="R27" s="2287"/>
      <c r="S27" s="137" t="s">
        <v>736</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2011"/>
      <c r="C28" s="128"/>
      <c r="D28" s="128"/>
      <c r="E28" s="128"/>
      <c r="F28" s="128"/>
      <c r="G28" s="436"/>
      <c r="H28" s="131"/>
      <c r="I28" s="426"/>
      <c r="J28" s="130"/>
      <c r="K28" s="133"/>
      <c r="L28" s="2302"/>
      <c r="M28" s="2303"/>
      <c r="N28" s="2304"/>
      <c r="O28" s="2285"/>
      <c r="P28" s="2286"/>
      <c r="Q28" s="2286"/>
      <c r="R28" s="2287"/>
      <c r="S28" s="130"/>
      <c r="T28" s="130" t="s">
        <v>733</v>
      </c>
      <c r="U28" s="130"/>
      <c r="V28" s="105"/>
      <c r="W28" s="105"/>
      <c r="X28" s="441"/>
      <c r="Y28" s="130" t="s">
        <v>389</v>
      </c>
      <c r="Z28" s="2272"/>
      <c r="AA28" s="2272"/>
      <c r="AB28" s="2272"/>
      <c r="AC28" s="2272"/>
      <c r="AD28" s="2272"/>
      <c r="AE28" s="2272"/>
      <c r="AF28" s="2272"/>
      <c r="AG28" s="2272"/>
      <c r="AH28" s="2272"/>
      <c r="AI28" s="440" t="s">
        <v>729</v>
      </c>
      <c r="AJ28" s="141"/>
      <c r="AM28" s="168"/>
      <c r="AN28" s="141"/>
      <c r="AO28" s="142"/>
    </row>
    <row r="29" spans="2:41" ht="15.95" customHeight="1">
      <c r="B29" s="2011"/>
      <c r="C29" s="128"/>
      <c r="D29" s="128"/>
      <c r="E29" s="128"/>
      <c r="F29" s="128"/>
      <c r="G29" s="436"/>
      <c r="H29" s="131"/>
      <c r="I29" s="426"/>
      <c r="J29" s="130"/>
      <c r="K29" s="133"/>
      <c r="L29" s="2302"/>
      <c r="M29" s="2303"/>
      <c r="N29" s="2304"/>
      <c r="O29" s="2288"/>
      <c r="P29" s="2289"/>
      <c r="Q29" s="2289"/>
      <c r="R29" s="2290"/>
      <c r="S29" s="149"/>
      <c r="T29" s="192" t="s">
        <v>735</v>
      </c>
      <c r="U29" s="149"/>
      <c r="V29" s="149"/>
      <c r="W29" s="443"/>
      <c r="X29" s="149"/>
      <c r="Y29" s="192" t="s">
        <v>389</v>
      </c>
      <c r="Z29" s="2274"/>
      <c r="AA29" s="2274"/>
      <c r="AB29" s="2274"/>
      <c r="AC29" s="2274"/>
      <c r="AD29" s="2274"/>
      <c r="AE29" s="2274"/>
      <c r="AF29" s="2274"/>
      <c r="AG29" s="2274"/>
      <c r="AH29" s="2274"/>
      <c r="AI29" s="444" t="s">
        <v>729</v>
      </c>
      <c r="AJ29" s="172"/>
      <c r="AK29" s="195"/>
      <c r="AL29" s="195"/>
      <c r="AM29" s="196"/>
      <c r="AN29" s="141"/>
      <c r="AO29" s="142"/>
    </row>
    <row r="30" spans="2:41" ht="15.95" customHeight="1">
      <c r="B30" s="2011"/>
      <c r="C30" s="128"/>
      <c r="D30" s="128"/>
      <c r="E30" s="128"/>
      <c r="F30" s="128"/>
      <c r="G30" s="436"/>
      <c r="H30" s="131"/>
      <c r="I30" s="426"/>
      <c r="J30" s="130"/>
      <c r="K30" s="133"/>
      <c r="L30" s="2302"/>
      <c r="M30" s="2303"/>
      <c r="N30" s="2304"/>
      <c r="O30" s="2259" t="s">
        <v>737</v>
      </c>
      <c r="P30" s="2260"/>
      <c r="Q30" s="2260"/>
      <c r="R30" s="2261"/>
      <c r="S30" s="363"/>
      <c r="T30" s="2067" t="s">
        <v>738</v>
      </c>
      <c r="U30" s="2067"/>
      <c r="V30" s="2067"/>
      <c r="W30" s="445"/>
      <c r="X30" s="445"/>
      <c r="Y30" s="446" t="s">
        <v>739</v>
      </c>
      <c r="Z30" s="447"/>
      <c r="AA30" s="446"/>
      <c r="AB30" s="446"/>
      <c r="AC30" s="446"/>
      <c r="AD30" s="446"/>
      <c r="AE30" s="446"/>
      <c r="AF30" s="446"/>
      <c r="AG30" s="446"/>
      <c r="AH30" s="448"/>
      <c r="AI30" s="449"/>
      <c r="AJ30" s="155" t="s">
        <v>4</v>
      </c>
      <c r="AK30" s="2278" t="s">
        <v>715</v>
      </c>
      <c r="AL30" s="2278"/>
      <c r="AM30" s="2279"/>
      <c r="AN30" s="141"/>
      <c r="AO30" s="142"/>
    </row>
    <row r="31" spans="2:41" ht="15.95" customHeight="1">
      <c r="B31" s="2011"/>
      <c r="C31" s="128"/>
      <c r="D31" s="128"/>
      <c r="E31" s="128"/>
      <c r="F31" s="128"/>
      <c r="G31" s="436"/>
      <c r="H31" s="131"/>
      <c r="I31" s="426"/>
      <c r="J31" s="130"/>
      <c r="K31" s="133"/>
      <c r="L31" s="2302"/>
      <c r="M31" s="2303"/>
      <c r="N31" s="2304"/>
      <c r="O31" s="2262"/>
      <c r="P31" s="2263"/>
      <c r="Q31" s="2263"/>
      <c r="R31" s="2264"/>
      <c r="S31" s="139" t="s">
        <v>389</v>
      </c>
      <c r="T31" s="2280"/>
      <c r="U31" s="2280"/>
      <c r="V31" s="2280"/>
      <c r="W31" s="139" t="s">
        <v>729</v>
      </c>
      <c r="X31" s="130" t="s">
        <v>389</v>
      </c>
      <c r="Y31" s="2280"/>
      <c r="Z31" s="2280"/>
      <c r="AA31" s="2280"/>
      <c r="AB31" s="2280"/>
      <c r="AC31" s="2280"/>
      <c r="AD31" s="2280"/>
      <c r="AE31" s="2280"/>
      <c r="AF31" s="2280"/>
      <c r="AG31" s="2280"/>
      <c r="AH31" s="2280"/>
      <c r="AI31" s="440" t="s">
        <v>729</v>
      </c>
      <c r="AJ31" s="122" t="s">
        <v>4</v>
      </c>
      <c r="AK31" s="2268" t="s">
        <v>614</v>
      </c>
      <c r="AL31" s="2268"/>
      <c r="AM31" s="2268"/>
      <c r="AN31" s="141"/>
      <c r="AO31" s="142"/>
    </row>
    <row r="32" spans="2:41" ht="15.95" customHeight="1">
      <c r="B32" s="2011"/>
      <c r="C32" s="128"/>
      <c r="D32" s="128"/>
      <c r="E32" s="128"/>
      <c r="F32" s="128"/>
      <c r="G32" s="436"/>
      <c r="H32" s="131"/>
      <c r="I32" s="426"/>
      <c r="J32" s="130"/>
      <c r="K32" s="133"/>
      <c r="L32" s="2302"/>
      <c r="M32" s="2303"/>
      <c r="N32" s="2304"/>
      <c r="O32" s="2262"/>
      <c r="P32" s="2263"/>
      <c r="Q32" s="2263"/>
      <c r="R32" s="2264"/>
      <c r="S32" s="139" t="s">
        <v>389</v>
      </c>
      <c r="T32" s="2280"/>
      <c r="U32" s="2280"/>
      <c r="V32" s="2280"/>
      <c r="W32" s="139" t="s">
        <v>729</v>
      </c>
      <c r="X32" s="130" t="s">
        <v>389</v>
      </c>
      <c r="Y32" s="2292"/>
      <c r="Z32" s="2292"/>
      <c r="AA32" s="2292"/>
      <c r="AB32" s="2292"/>
      <c r="AC32" s="2292"/>
      <c r="AD32" s="2292"/>
      <c r="AE32" s="2292"/>
      <c r="AF32" s="2292"/>
      <c r="AG32" s="2292"/>
      <c r="AH32" s="2292"/>
      <c r="AI32" s="440" t="s">
        <v>729</v>
      </c>
      <c r="AJ32" s="122" t="s">
        <v>4</v>
      </c>
      <c r="AK32" s="2051"/>
      <c r="AL32" s="2051"/>
      <c r="AM32" s="2051"/>
      <c r="AN32" s="141"/>
      <c r="AO32" s="142"/>
    </row>
    <row r="33" spans="2:41" ht="15.95" customHeight="1">
      <c r="B33" s="2011"/>
      <c r="C33" s="128"/>
      <c r="D33" s="128"/>
      <c r="E33" s="128"/>
      <c r="F33" s="128"/>
      <c r="G33" s="436"/>
      <c r="H33" s="131"/>
      <c r="I33" s="426"/>
      <c r="J33" s="130"/>
      <c r="K33" s="133"/>
      <c r="L33" s="2302"/>
      <c r="M33" s="2303"/>
      <c r="N33" s="2304"/>
      <c r="O33" s="2262"/>
      <c r="P33" s="2263"/>
      <c r="Q33" s="2263"/>
      <c r="R33" s="2264"/>
      <c r="S33" s="139" t="s">
        <v>389</v>
      </c>
      <c r="T33" s="2273"/>
      <c r="U33" s="2273"/>
      <c r="V33" s="2273"/>
      <c r="W33" s="139" t="s">
        <v>729</v>
      </c>
      <c r="X33" s="130" t="s">
        <v>389</v>
      </c>
      <c r="Y33" s="2273"/>
      <c r="Z33" s="2273"/>
      <c r="AA33" s="2273"/>
      <c r="AB33" s="2273"/>
      <c r="AC33" s="2273"/>
      <c r="AD33" s="2273"/>
      <c r="AE33" s="2273"/>
      <c r="AF33" s="2273"/>
      <c r="AG33" s="2273"/>
      <c r="AH33" s="2273"/>
      <c r="AI33" s="440" t="s">
        <v>729</v>
      </c>
      <c r="AJ33" s="141"/>
      <c r="AM33" s="168"/>
      <c r="AN33" s="141"/>
      <c r="AO33" s="142"/>
    </row>
    <row r="34" spans="2:41" ht="15.95" customHeight="1">
      <c r="B34" s="2011"/>
      <c r="C34" s="128"/>
      <c r="D34" s="128"/>
      <c r="E34" s="128"/>
      <c r="F34" s="128"/>
      <c r="G34" s="436"/>
      <c r="H34" s="131"/>
      <c r="I34" s="426"/>
      <c r="J34" s="130"/>
      <c r="K34" s="133"/>
      <c r="L34" s="2302"/>
      <c r="M34" s="2303"/>
      <c r="N34" s="2304"/>
      <c r="O34" s="2265"/>
      <c r="P34" s="2266"/>
      <c r="Q34" s="2266"/>
      <c r="R34" s="2267"/>
      <c r="S34" s="149" t="s">
        <v>740</v>
      </c>
      <c r="T34" s="192"/>
      <c r="U34" s="149"/>
      <c r="V34" s="387"/>
      <c r="W34" s="192"/>
      <c r="X34" s="389" t="s">
        <v>4</v>
      </c>
      <c r="Y34" s="192" t="s">
        <v>621</v>
      </c>
      <c r="Z34" s="192" t="s">
        <v>741</v>
      </c>
      <c r="AA34" s="150"/>
      <c r="AB34" s="2291"/>
      <c r="AC34" s="2291"/>
      <c r="AD34" s="2291"/>
      <c r="AE34" s="2291"/>
      <c r="AF34" s="2291"/>
      <c r="AG34" s="2291"/>
      <c r="AH34" s="2291"/>
      <c r="AI34" s="444" t="s">
        <v>729</v>
      </c>
      <c r="AJ34" s="172"/>
      <c r="AK34" s="195"/>
      <c r="AL34" s="195"/>
      <c r="AM34" s="196"/>
      <c r="AN34" s="141"/>
      <c r="AO34" s="142"/>
    </row>
    <row r="35" spans="2:41" ht="15.95" customHeight="1">
      <c r="B35" s="2011"/>
      <c r="C35" s="128"/>
      <c r="D35" s="128"/>
      <c r="E35" s="128"/>
      <c r="F35" s="128"/>
      <c r="G35" s="436"/>
      <c r="H35" s="131"/>
      <c r="I35" s="426"/>
      <c r="J35" s="130"/>
      <c r="K35" s="133"/>
      <c r="L35" s="2302"/>
      <c r="M35" s="2303"/>
      <c r="N35" s="2304"/>
      <c r="O35" s="2259" t="s">
        <v>742</v>
      </c>
      <c r="P35" s="2260"/>
      <c r="Q35" s="2260"/>
      <c r="R35" s="2261"/>
      <c r="S35" s="219"/>
      <c r="T35" s="237" t="s">
        <v>743</v>
      </c>
      <c r="V35" s="237"/>
      <c r="W35" s="445"/>
      <c r="X35" s="237" t="s">
        <v>744</v>
      </c>
      <c r="Z35" s="157"/>
      <c r="AA35" s="445"/>
      <c r="AB35" s="445"/>
      <c r="AC35" s="445"/>
      <c r="AD35" s="445"/>
      <c r="AE35" s="237" t="s">
        <v>745</v>
      </c>
      <c r="AG35" s="237"/>
      <c r="AH35" s="445"/>
      <c r="AI35" s="445"/>
      <c r="AJ35" s="155" t="s">
        <v>4</v>
      </c>
      <c r="AK35" s="2278" t="s">
        <v>715</v>
      </c>
      <c r="AL35" s="2278"/>
      <c r="AM35" s="2279"/>
      <c r="AN35" s="141"/>
      <c r="AO35" s="142"/>
    </row>
    <row r="36" spans="2:41" ht="15.95" customHeight="1">
      <c r="B36" s="2011"/>
      <c r="C36" s="128"/>
      <c r="D36" s="128"/>
      <c r="E36" s="128"/>
      <c r="F36" s="128"/>
      <c r="G36" s="436"/>
      <c r="H36" s="131"/>
      <c r="I36" s="426"/>
      <c r="J36" s="130"/>
      <c r="K36" s="133"/>
      <c r="L36" s="2302"/>
      <c r="M36" s="2303"/>
      <c r="N36" s="2304"/>
      <c r="O36" s="2262"/>
      <c r="P36" s="2263"/>
      <c r="Q36" s="2263"/>
      <c r="R36" s="2264"/>
      <c r="S36" s="139" t="s">
        <v>389</v>
      </c>
      <c r="T36" s="2280"/>
      <c r="U36" s="2280"/>
      <c r="V36" s="2280"/>
      <c r="W36" s="139" t="s">
        <v>390</v>
      </c>
      <c r="X36" s="130" t="s">
        <v>389</v>
      </c>
      <c r="Y36" s="2070"/>
      <c r="Z36" s="2070"/>
      <c r="AA36" s="2070"/>
      <c r="AB36" s="2070"/>
      <c r="AC36" s="139" t="s">
        <v>390</v>
      </c>
      <c r="AD36" s="130" t="s">
        <v>389</v>
      </c>
      <c r="AE36" s="2070"/>
      <c r="AF36" s="2070"/>
      <c r="AG36" s="2070"/>
      <c r="AH36" s="2070"/>
      <c r="AI36" s="440" t="s">
        <v>390</v>
      </c>
      <c r="AJ36" s="122" t="s">
        <v>4</v>
      </c>
      <c r="AK36" s="2268" t="s">
        <v>614</v>
      </c>
      <c r="AL36" s="2268"/>
      <c r="AM36" s="2268"/>
      <c r="AN36" s="141"/>
      <c r="AO36" s="142"/>
    </row>
    <row r="37" spans="2:41" ht="15.95" customHeight="1">
      <c r="B37" s="2011"/>
      <c r="C37" s="128"/>
      <c r="D37" s="128"/>
      <c r="E37" s="128"/>
      <c r="F37" s="128"/>
      <c r="G37" s="436"/>
      <c r="H37" s="131"/>
      <c r="I37" s="426"/>
      <c r="J37" s="130"/>
      <c r="K37" s="133"/>
      <c r="L37" s="2302"/>
      <c r="M37" s="2303"/>
      <c r="N37" s="2304"/>
      <c r="O37" s="2262"/>
      <c r="P37" s="2263"/>
      <c r="Q37" s="2263"/>
      <c r="R37" s="2264"/>
      <c r="S37" s="139" t="s">
        <v>389</v>
      </c>
      <c r="T37" s="2308"/>
      <c r="U37" s="2308"/>
      <c r="V37" s="2308"/>
      <c r="W37" s="139" t="s">
        <v>390</v>
      </c>
      <c r="X37" s="130" t="s">
        <v>389</v>
      </c>
      <c r="Y37" s="2070"/>
      <c r="Z37" s="2070"/>
      <c r="AA37" s="2070"/>
      <c r="AB37" s="2070"/>
      <c r="AC37" s="139" t="s">
        <v>390</v>
      </c>
      <c r="AD37" s="130" t="s">
        <v>389</v>
      </c>
      <c r="AE37" s="2070"/>
      <c r="AF37" s="2070"/>
      <c r="AG37" s="2070"/>
      <c r="AH37" s="2070"/>
      <c r="AI37" s="440" t="s">
        <v>390</v>
      </c>
      <c r="AJ37" s="122" t="s">
        <v>4</v>
      </c>
      <c r="AK37" s="2051" t="s">
        <v>385</v>
      </c>
      <c r="AL37" s="2051"/>
      <c r="AM37" s="2051"/>
      <c r="AN37" s="141"/>
      <c r="AO37" s="142"/>
    </row>
    <row r="38" spans="2:41" ht="15.95" customHeight="1">
      <c r="B38" s="2011"/>
      <c r="C38" s="128"/>
      <c r="D38" s="128"/>
      <c r="E38" s="128"/>
      <c r="F38" s="128"/>
      <c r="G38" s="436"/>
      <c r="H38" s="131"/>
      <c r="I38" s="426"/>
      <c r="J38" s="130"/>
      <c r="K38" s="133"/>
      <c r="L38" s="2302"/>
      <c r="M38" s="2303"/>
      <c r="N38" s="2304"/>
      <c r="O38" s="2262"/>
      <c r="P38" s="2263"/>
      <c r="Q38" s="2263"/>
      <c r="R38" s="2264"/>
      <c r="S38" s="139" t="s">
        <v>389</v>
      </c>
      <c r="T38" s="2273"/>
      <c r="U38" s="2273"/>
      <c r="V38" s="2273"/>
      <c r="W38" s="139" t="s">
        <v>390</v>
      </c>
      <c r="X38" s="130" t="s">
        <v>389</v>
      </c>
      <c r="Y38" s="2070"/>
      <c r="Z38" s="2070"/>
      <c r="AA38" s="2070"/>
      <c r="AB38" s="2070"/>
      <c r="AC38" s="139" t="s">
        <v>390</v>
      </c>
      <c r="AD38" s="130" t="s">
        <v>389</v>
      </c>
      <c r="AE38" s="2070"/>
      <c r="AF38" s="2070"/>
      <c r="AG38" s="2070"/>
      <c r="AH38" s="2070"/>
      <c r="AI38" s="440" t="s">
        <v>390</v>
      </c>
      <c r="AJ38" s="141"/>
      <c r="AM38" s="168"/>
      <c r="AN38" s="141"/>
      <c r="AO38" s="142"/>
    </row>
    <row r="39" spans="2:41" ht="15.95" customHeight="1">
      <c r="B39" s="2011"/>
      <c r="C39" s="128"/>
      <c r="D39" s="128"/>
      <c r="E39" s="128"/>
      <c r="F39" s="128"/>
      <c r="G39" s="436"/>
      <c r="H39" s="131"/>
      <c r="I39" s="426"/>
      <c r="J39" s="130"/>
      <c r="K39" s="133"/>
      <c r="L39" s="2305"/>
      <c r="M39" s="2306"/>
      <c r="N39" s="2307"/>
      <c r="O39" s="2265"/>
      <c r="P39" s="2266"/>
      <c r="Q39" s="2266"/>
      <c r="R39" s="2267"/>
      <c r="S39" s="149" t="s">
        <v>740</v>
      </c>
      <c r="T39" s="192"/>
      <c r="U39" s="149"/>
      <c r="V39" s="387"/>
      <c r="W39" s="192"/>
      <c r="X39" s="389" t="s">
        <v>4</v>
      </c>
      <c r="Y39" s="192" t="s">
        <v>621</v>
      </c>
      <c r="Z39" s="192" t="s">
        <v>741</v>
      </c>
      <c r="AA39" s="150"/>
      <c r="AB39" s="2293"/>
      <c r="AC39" s="2293"/>
      <c r="AD39" s="2293"/>
      <c r="AE39" s="2293"/>
      <c r="AF39" s="2293"/>
      <c r="AG39" s="2293"/>
      <c r="AH39" s="2293"/>
      <c r="AI39" s="444" t="s">
        <v>390</v>
      </c>
      <c r="AJ39" s="172"/>
      <c r="AK39" s="195"/>
      <c r="AL39" s="195"/>
      <c r="AM39" s="196"/>
      <c r="AN39" s="141"/>
      <c r="AO39" s="142"/>
    </row>
    <row r="40" spans="2:41" ht="15.95" customHeight="1">
      <c r="B40" s="2011"/>
      <c r="C40" s="141"/>
      <c r="G40" s="141"/>
      <c r="H40" s="355"/>
      <c r="I40" s="137"/>
      <c r="J40" s="130"/>
      <c r="K40" s="131"/>
      <c r="L40" s="2250" t="s">
        <v>746</v>
      </c>
      <c r="M40" s="2251"/>
      <c r="N40" s="2252"/>
      <c r="O40" s="2294" t="s">
        <v>747</v>
      </c>
      <c r="P40" s="2295"/>
      <c r="Q40" s="2295"/>
      <c r="R40" s="2296"/>
      <c r="S40" s="450" t="s">
        <v>250</v>
      </c>
      <c r="T40" s="157" t="s">
        <v>748</v>
      </c>
      <c r="U40" s="375"/>
      <c r="V40" s="451"/>
      <c r="W40" s="451"/>
      <c r="X40" s="451"/>
      <c r="Y40" s="451"/>
      <c r="Z40" s="157"/>
      <c r="AA40" s="354" t="s">
        <v>4</v>
      </c>
      <c r="AB40" s="157" t="s">
        <v>102</v>
      </c>
      <c r="AC40" s="219"/>
      <c r="AD40" s="354" t="s">
        <v>4</v>
      </c>
      <c r="AE40" s="157" t="s">
        <v>749</v>
      </c>
      <c r="AF40" s="219"/>
      <c r="AG40" s="157"/>
      <c r="AH40" s="157"/>
      <c r="AI40" s="173"/>
      <c r="AJ40" s="155" t="s">
        <v>4</v>
      </c>
      <c r="AK40" s="2278" t="s">
        <v>715</v>
      </c>
      <c r="AL40" s="2278"/>
      <c r="AM40" s="2279"/>
      <c r="AN40" s="141"/>
      <c r="AO40" s="142"/>
    </row>
    <row r="41" spans="2:41" ht="15.95" customHeight="1">
      <c r="B41" s="2011"/>
      <c r="C41" s="127"/>
      <c r="D41" s="138"/>
      <c r="E41" s="138"/>
      <c r="F41" s="452"/>
      <c r="G41" s="174"/>
      <c r="H41" s="131"/>
      <c r="I41" s="159"/>
      <c r="J41" s="130"/>
      <c r="K41" s="131"/>
      <c r="L41" s="2253"/>
      <c r="M41" s="2254"/>
      <c r="N41" s="2255"/>
      <c r="O41" s="2036" t="s">
        <v>750</v>
      </c>
      <c r="P41" s="2037"/>
      <c r="Q41" s="2037"/>
      <c r="R41" s="2038"/>
      <c r="S41" s="363" t="s">
        <v>250</v>
      </c>
      <c r="T41" s="157" t="s">
        <v>751</v>
      </c>
      <c r="U41" s="157"/>
      <c r="V41" s="157"/>
      <c r="W41" s="157"/>
      <c r="X41" s="157"/>
      <c r="Y41" s="157"/>
      <c r="Z41" s="157" t="s">
        <v>389</v>
      </c>
      <c r="AA41" s="354" t="s">
        <v>4</v>
      </c>
      <c r="AB41" s="157" t="s">
        <v>102</v>
      </c>
      <c r="AC41" s="219"/>
      <c r="AD41" s="354" t="s">
        <v>4</v>
      </c>
      <c r="AE41" s="157" t="s">
        <v>749</v>
      </c>
      <c r="AF41" s="219"/>
      <c r="AG41" s="157"/>
      <c r="AH41" s="157"/>
      <c r="AI41" s="173"/>
      <c r="AJ41" s="122" t="s">
        <v>4</v>
      </c>
      <c r="AK41" s="2268" t="s">
        <v>719</v>
      </c>
      <c r="AL41" s="2268"/>
      <c r="AM41" s="2297"/>
      <c r="AN41" s="141"/>
      <c r="AO41" s="142"/>
    </row>
    <row r="42" spans="2:41" ht="15.95" customHeight="1">
      <c r="B42" s="2011"/>
      <c r="C42" s="127"/>
      <c r="D42" s="138"/>
      <c r="E42" s="138"/>
      <c r="F42" s="452"/>
      <c r="G42" s="174"/>
      <c r="H42" s="131"/>
      <c r="I42" s="159"/>
      <c r="J42" s="130"/>
      <c r="K42" s="131"/>
      <c r="L42" s="2253"/>
      <c r="M42" s="2254"/>
      <c r="N42" s="2255"/>
      <c r="O42" s="2214" t="s">
        <v>752</v>
      </c>
      <c r="P42" s="2212"/>
      <c r="Q42" s="2212"/>
      <c r="R42" s="2213"/>
      <c r="S42" s="169" t="s">
        <v>4</v>
      </c>
      <c r="T42" s="192" t="s">
        <v>753</v>
      </c>
      <c r="U42" s="192"/>
      <c r="V42" s="192"/>
      <c r="W42" s="192"/>
      <c r="X42" s="150" t="s">
        <v>389</v>
      </c>
      <c r="Y42" s="2298"/>
      <c r="Z42" s="2298"/>
      <c r="AA42" s="2298"/>
      <c r="AB42" s="2298"/>
      <c r="AC42" s="2298"/>
      <c r="AD42" s="2298"/>
      <c r="AE42" s="2298"/>
      <c r="AF42" s="2298"/>
      <c r="AG42" s="2298"/>
      <c r="AH42" s="2298"/>
      <c r="AI42" s="151" t="s">
        <v>390</v>
      </c>
      <c r="AJ42" s="122" t="s">
        <v>4</v>
      </c>
      <c r="AK42" s="2051"/>
      <c r="AL42" s="2051"/>
      <c r="AM42" s="2052"/>
      <c r="AN42" s="141"/>
      <c r="AO42" s="142"/>
    </row>
    <row r="43" spans="2:41" ht="15.95" customHeight="1">
      <c r="B43" s="2011"/>
      <c r="C43" s="127"/>
      <c r="D43" s="138"/>
      <c r="E43" s="138"/>
      <c r="F43" s="452"/>
      <c r="G43" s="174"/>
      <c r="H43" s="131"/>
      <c r="I43" s="159"/>
      <c r="J43" s="130"/>
      <c r="K43" s="131"/>
      <c r="L43" s="2253"/>
      <c r="M43" s="2254"/>
      <c r="N43" s="2255"/>
      <c r="O43" s="2190" t="s">
        <v>754</v>
      </c>
      <c r="P43" s="2191"/>
      <c r="Q43" s="2191"/>
      <c r="R43" s="2182"/>
      <c r="S43" s="132" t="s">
        <v>250</v>
      </c>
      <c r="T43" s="130" t="s">
        <v>755</v>
      </c>
      <c r="U43" s="130"/>
      <c r="V43" s="130"/>
      <c r="W43" s="130"/>
      <c r="X43" s="130"/>
      <c r="Y43" s="130"/>
      <c r="Z43" s="130" t="s">
        <v>389</v>
      </c>
      <c r="AA43" s="122" t="s">
        <v>4</v>
      </c>
      <c r="AB43" s="130" t="s">
        <v>102</v>
      </c>
      <c r="AC43" s="133"/>
      <c r="AD43" s="122" t="s">
        <v>4</v>
      </c>
      <c r="AE43" s="130" t="s">
        <v>749</v>
      </c>
      <c r="AF43" s="133"/>
      <c r="AG43" s="133"/>
      <c r="AH43" s="133"/>
      <c r="AI43" s="131"/>
      <c r="AJ43" s="159"/>
      <c r="AK43" s="376"/>
      <c r="AL43" s="376"/>
      <c r="AM43" s="453"/>
      <c r="AN43" s="141"/>
      <c r="AO43" s="142"/>
    </row>
    <row r="44" spans="2:41" ht="15.95" customHeight="1">
      <c r="B44" s="2011"/>
      <c r="C44" s="127"/>
      <c r="D44" s="138"/>
      <c r="E44" s="138"/>
      <c r="F44" s="452"/>
      <c r="G44" s="174"/>
      <c r="H44" s="131"/>
      <c r="I44" s="137"/>
      <c r="J44" s="130"/>
      <c r="K44" s="131"/>
      <c r="L44" s="2253"/>
      <c r="M44" s="2254"/>
      <c r="N44" s="2255"/>
      <c r="O44" s="2190" t="s">
        <v>752</v>
      </c>
      <c r="P44" s="2191"/>
      <c r="Q44" s="2191"/>
      <c r="R44" s="2182"/>
      <c r="S44" s="132" t="s">
        <v>250</v>
      </c>
      <c r="T44" s="130" t="s">
        <v>756</v>
      </c>
      <c r="U44" s="130"/>
      <c r="V44" s="130"/>
      <c r="W44" s="130"/>
      <c r="X44" s="130"/>
      <c r="Y44" s="130"/>
      <c r="Z44" s="130" t="s">
        <v>389</v>
      </c>
      <c r="AA44" s="122" t="s">
        <v>4</v>
      </c>
      <c r="AB44" s="130" t="s">
        <v>102</v>
      </c>
      <c r="AC44" s="133"/>
      <c r="AD44" s="122" t="s">
        <v>4</v>
      </c>
      <c r="AE44" s="130" t="s">
        <v>749</v>
      </c>
      <c r="AF44" s="133"/>
      <c r="AG44" s="133"/>
      <c r="AH44" s="133"/>
      <c r="AI44" s="131"/>
      <c r="AJ44" s="159"/>
      <c r="AK44" s="376"/>
      <c r="AL44" s="376"/>
      <c r="AM44" s="453"/>
      <c r="AN44" s="141"/>
      <c r="AO44" s="142"/>
    </row>
    <row r="45" spans="2:41" ht="15.95" customHeight="1">
      <c r="B45" s="2011"/>
      <c r="C45" s="127"/>
      <c r="D45" s="138"/>
      <c r="E45" s="138"/>
      <c r="F45" s="452"/>
      <c r="G45" s="174"/>
      <c r="H45" s="131"/>
      <c r="I45" s="137"/>
      <c r="J45" s="130"/>
      <c r="K45" s="131"/>
      <c r="L45" s="2256"/>
      <c r="M45" s="2257"/>
      <c r="N45" s="2258"/>
      <c r="O45" s="180"/>
      <c r="P45" s="181"/>
      <c r="Q45" s="181"/>
      <c r="R45" s="182"/>
      <c r="S45" s="125" t="s">
        <v>4</v>
      </c>
      <c r="T45" s="192" t="s">
        <v>753</v>
      </c>
      <c r="U45" s="192"/>
      <c r="V45" s="192"/>
      <c r="W45" s="192"/>
      <c r="X45" s="150" t="s">
        <v>389</v>
      </c>
      <c r="Y45" s="2053"/>
      <c r="Z45" s="2053"/>
      <c r="AA45" s="2053"/>
      <c r="AB45" s="2053"/>
      <c r="AC45" s="2053"/>
      <c r="AD45" s="2053"/>
      <c r="AE45" s="2053"/>
      <c r="AF45" s="2053"/>
      <c r="AG45" s="2053"/>
      <c r="AH45" s="2053"/>
      <c r="AI45" s="151" t="s">
        <v>390</v>
      </c>
      <c r="AJ45" s="454"/>
      <c r="AK45" s="455"/>
      <c r="AL45" s="455"/>
      <c r="AM45" s="456"/>
      <c r="AN45" s="141"/>
      <c r="AO45" s="142"/>
    </row>
    <row r="46" spans="2:41" ht="15.95" customHeight="1">
      <c r="B46" s="457"/>
      <c r="C46" s="127"/>
      <c r="D46" s="138"/>
      <c r="E46" s="138"/>
      <c r="F46" s="452"/>
      <c r="G46" s="174"/>
      <c r="H46" s="131"/>
      <c r="I46" s="137"/>
      <c r="J46" s="130"/>
      <c r="K46" s="133"/>
      <c r="L46" s="2309" t="s">
        <v>757</v>
      </c>
      <c r="M46" s="2310"/>
      <c r="N46" s="2311"/>
      <c r="O46" s="2033" t="s">
        <v>758</v>
      </c>
      <c r="P46" s="2034"/>
      <c r="Q46" s="2034"/>
      <c r="R46" s="2034"/>
      <c r="S46" s="155" t="s">
        <v>4</v>
      </c>
      <c r="T46" s="130" t="s">
        <v>759</v>
      </c>
      <c r="U46" s="130"/>
      <c r="V46" s="130"/>
      <c r="W46" s="130"/>
      <c r="X46" s="133"/>
      <c r="Y46" s="458"/>
      <c r="Z46" s="458"/>
      <c r="AA46" s="458"/>
      <c r="AB46" s="458"/>
      <c r="AC46" s="458"/>
      <c r="AD46" s="458"/>
      <c r="AE46" s="458"/>
      <c r="AF46" s="458"/>
      <c r="AG46" s="458"/>
      <c r="AH46" s="458"/>
      <c r="AI46" s="173"/>
      <c r="AJ46" s="155" t="s">
        <v>4</v>
      </c>
      <c r="AK46" s="2278" t="s">
        <v>715</v>
      </c>
      <c r="AL46" s="2278"/>
      <c r="AM46" s="2279"/>
      <c r="AO46" s="142"/>
    </row>
    <row r="47" spans="2:41" ht="15.95" customHeight="1">
      <c r="B47" s="457"/>
      <c r="C47" s="127"/>
      <c r="D47" s="138"/>
      <c r="E47" s="138"/>
      <c r="F47" s="452"/>
      <c r="G47" s="174"/>
      <c r="H47" s="131"/>
      <c r="I47" s="137"/>
      <c r="J47" s="130"/>
      <c r="K47" s="133"/>
      <c r="L47" s="2314" t="s">
        <v>760</v>
      </c>
      <c r="M47" s="2315"/>
      <c r="N47" s="2316"/>
      <c r="O47" s="2027"/>
      <c r="P47" s="2028"/>
      <c r="Q47" s="2028"/>
      <c r="R47" s="2028"/>
      <c r="S47" s="125" t="s">
        <v>4</v>
      </c>
      <c r="T47" s="130" t="s">
        <v>761</v>
      </c>
      <c r="U47" s="130"/>
      <c r="V47" s="130"/>
      <c r="W47" s="130"/>
      <c r="X47" s="133"/>
      <c r="Y47" s="458"/>
      <c r="Z47" s="458"/>
      <c r="AA47" s="458"/>
      <c r="AB47" s="458"/>
      <c r="AC47" s="458"/>
      <c r="AD47" s="458"/>
      <c r="AE47" s="458"/>
      <c r="AF47" s="458"/>
      <c r="AG47" s="458"/>
      <c r="AH47" s="458"/>
      <c r="AI47" s="131"/>
      <c r="AJ47" s="122" t="s">
        <v>4</v>
      </c>
      <c r="AK47" s="2268" t="s">
        <v>614</v>
      </c>
      <c r="AL47" s="2268"/>
      <c r="AM47" s="2297"/>
      <c r="AO47" s="142"/>
    </row>
    <row r="48" spans="2:41" ht="15.95" customHeight="1" thickBot="1">
      <c r="B48" s="457"/>
      <c r="C48" s="111"/>
      <c r="D48" s="459"/>
      <c r="E48" s="459"/>
      <c r="F48" s="460"/>
      <c r="G48" s="461"/>
      <c r="H48" s="116"/>
      <c r="I48" s="137"/>
      <c r="J48" s="130"/>
      <c r="K48" s="133"/>
      <c r="L48" s="2317" t="s">
        <v>762</v>
      </c>
      <c r="M48" s="2318"/>
      <c r="N48" s="2319"/>
      <c r="O48" s="2312"/>
      <c r="P48" s="2313"/>
      <c r="Q48" s="2313"/>
      <c r="R48" s="2313"/>
      <c r="S48" s="462"/>
      <c r="T48" s="130"/>
      <c r="U48" s="130"/>
      <c r="V48" s="130"/>
      <c r="W48" s="130"/>
      <c r="X48" s="133"/>
      <c r="Y48" s="458"/>
      <c r="Z48" s="458"/>
      <c r="AA48" s="458"/>
      <c r="AB48" s="458"/>
      <c r="AC48" s="458"/>
      <c r="AD48" s="458"/>
      <c r="AE48" s="458"/>
      <c r="AF48" s="458"/>
      <c r="AG48" s="458"/>
      <c r="AH48" s="458"/>
      <c r="AI48" s="116"/>
      <c r="AJ48" s="122" t="s">
        <v>4</v>
      </c>
      <c r="AK48" s="2268" t="s">
        <v>385</v>
      </c>
      <c r="AL48" s="2268"/>
      <c r="AM48" s="2297"/>
      <c r="AO48" s="142"/>
    </row>
    <row r="49" spans="2:41" ht="15.95" customHeight="1">
      <c r="B49" s="463" t="s">
        <v>763</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764</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5"/>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765</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95" t="s">
        <v>363</v>
      </c>
      <c r="D4" s="1996"/>
      <c r="E4" s="1996"/>
      <c r="F4" s="1997"/>
      <c r="G4" s="1998" t="s">
        <v>364</v>
      </c>
      <c r="H4" s="1999"/>
      <c r="I4" s="2002" t="s">
        <v>365</v>
      </c>
      <c r="J4" s="2003"/>
      <c r="K4" s="2004"/>
      <c r="L4" s="1995" t="s">
        <v>366</v>
      </c>
      <c r="M4" s="1996"/>
      <c r="N4" s="1997"/>
      <c r="O4" s="2008" t="s">
        <v>367</v>
      </c>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1982" t="s">
        <v>368</v>
      </c>
      <c r="AO4" s="2235"/>
    </row>
    <row r="5" spans="2:41" ht="15.95" customHeight="1" thickBot="1">
      <c r="B5" s="424"/>
      <c r="C5" s="1986" t="s">
        <v>369</v>
      </c>
      <c r="D5" s="1987"/>
      <c r="E5" s="1987"/>
      <c r="F5" s="1988"/>
      <c r="G5" s="2000"/>
      <c r="H5" s="2001"/>
      <c r="I5" s="2005"/>
      <c r="J5" s="2006"/>
      <c r="K5" s="2007"/>
      <c r="L5" s="2019" t="s">
        <v>370</v>
      </c>
      <c r="M5" s="2020"/>
      <c r="N5" s="2021"/>
      <c r="O5" s="2071" t="s">
        <v>370</v>
      </c>
      <c r="P5" s="2072"/>
      <c r="Q5" s="2072"/>
      <c r="R5" s="2073"/>
      <c r="S5" s="2320" t="s">
        <v>371</v>
      </c>
      <c r="T5" s="2067"/>
      <c r="U5" s="2067"/>
      <c r="V5" s="2067"/>
      <c r="W5" s="2067"/>
      <c r="X5" s="2067"/>
      <c r="Y5" s="2067"/>
      <c r="Z5" s="2067"/>
      <c r="AA5" s="2067"/>
      <c r="AB5" s="2067"/>
      <c r="AC5" s="2067"/>
      <c r="AD5" s="2067"/>
      <c r="AE5" s="2067"/>
      <c r="AF5" s="2067"/>
      <c r="AG5" s="2067"/>
      <c r="AH5" s="2067"/>
      <c r="AI5" s="2321"/>
      <c r="AJ5" s="1992" t="s">
        <v>372</v>
      </c>
      <c r="AK5" s="1993"/>
      <c r="AL5" s="1993"/>
      <c r="AM5" s="1993"/>
      <c r="AN5" s="2236"/>
      <c r="AO5" s="2237"/>
    </row>
    <row r="6" spans="2:41" ht="15.95" customHeight="1">
      <c r="B6" s="2010" t="s">
        <v>766</v>
      </c>
      <c r="C6" s="467" t="s">
        <v>767</v>
      </c>
      <c r="D6" s="137"/>
      <c r="E6" s="137"/>
      <c r="F6" s="140"/>
      <c r="G6" s="137" t="s">
        <v>375</v>
      </c>
      <c r="H6" s="133"/>
      <c r="I6" s="132"/>
      <c r="J6" s="133"/>
      <c r="K6" s="133"/>
      <c r="L6" s="2322" t="s">
        <v>768</v>
      </c>
      <c r="M6" s="2322"/>
      <c r="N6" s="2322"/>
      <c r="O6" s="2323" t="s">
        <v>769</v>
      </c>
      <c r="P6" s="2323"/>
      <c r="Q6" s="2323"/>
      <c r="R6" s="2323"/>
      <c r="S6" s="155" t="s">
        <v>4</v>
      </c>
      <c r="T6" s="468" t="s">
        <v>770</v>
      </c>
      <c r="U6" s="237"/>
      <c r="V6" s="237"/>
      <c r="W6" s="237"/>
      <c r="X6" s="237"/>
      <c r="Y6" s="201"/>
      <c r="Z6" s="375" t="s">
        <v>389</v>
      </c>
      <c r="AA6" s="2324"/>
      <c r="AB6" s="2324"/>
      <c r="AC6" s="2324"/>
      <c r="AD6" s="2324"/>
      <c r="AE6" s="2324"/>
      <c r="AF6" s="237" t="s">
        <v>771</v>
      </c>
      <c r="AG6" s="237"/>
      <c r="AH6" s="237"/>
      <c r="AI6" s="238"/>
      <c r="AJ6" s="125" t="s">
        <v>4</v>
      </c>
      <c r="AK6" s="137" t="s">
        <v>588</v>
      </c>
      <c r="AL6" s="137"/>
      <c r="AM6" s="137"/>
      <c r="AN6" s="141"/>
      <c r="AO6" s="142"/>
    </row>
    <row r="7" spans="2:41" ht="15.95" customHeight="1">
      <c r="B7" s="2011"/>
      <c r="C7" s="2325" t="s">
        <v>772</v>
      </c>
      <c r="D7" s="2326"/>
      <c r="E7" s="2326"/>
      <c r="F7" s="2327"/>
      <c r="G7" s="2022"/>
      <c r="H7" s="2023"/>
      <c r="I7" s="125" t="s">
        <v>124</v>
      </c>
      <c r="J7" s="130" t="s">
        <v>381</v>
      </c>
      <c r="K7" s="133"/>
      <c r="L7" s="2322"/>
      <c r="M7" s="2322"/>
      <c r="N7" s="2322"/>
      <c r="O7" s="2323"/>
      <c r="P7" s="2323"/>
      <c r="Q7" s="2323"/>
      <c r="R7" s="2323"/>
      <c r="S7" s="125" t="s">
        <v>4</v>
      </c>
      <c r="T7" s="469" t="s">
        <v>773</v>
      </c>
      <c r="U7" s="137"/>
      <c r="V7" s="137"/>
      <c r="W7" s="137"/>
      <c r="X7" s="137"/>
      <c r="Z7" s="139" t="s">
        <v>389</v>
      </c>
      <c r="AA7" s="2328"/>
      <c r="AB7" s="2328"/>
      <c r="AC7" s="2328"/>
      <c r="AD7" s="2328"/>
      <c r="AE7" s="2328"/>
      <c r="AF7" s="137" t="s">
        <v>771</v>
      </c>
      <c r="AG7" s="137"/>
      <c r="AH7" s="137"/>
      <c r="AI7" s="140"/>
      <c r="AJ7" s="125" t="s">
        <v>4</v>
      </c>
      <c r="AK7" s="137" t="s">
        <v>774</v>
      </c>
      <c r="AL7" s="137"/>
      <c r="AM7" s="137"/>
      <c r="AN7" s="141"/>
      <c r="AO7" s="142"/>
    </row>
    <row r="8" spans="2:41" ht="15.95" customHeight="1">
      <c r="B8" s="2011"/>
      <c r="C8" s="2020" t="s">
        <v>775</v>
      </c>
      <c r="D8" s="2020"/>
      <c r="E8" s="2020"/>
      <c r="F8" s="2021"/>
      <c r="G8" s="175"/>
      <c r="H8" s="131"/>
      <c r="I8" s="125" t="s">
        <v>4</v>
      </c>
      <c r="J8" s="130" t="s">
        <v>387</v>
      </c>
      <c r="K8" s="133"/>
      <c r="L8" s="2322"/>
      <c r="M8" s="2322"/>
      <c r="N8" s="2322"/>
      <c r="O8" s="2323"/>
      <c r="P8" s="2323"/>
      <c r="Q8" s="2323"/>
      <c r="R8" s="2323"/>
      <c r="S8" s="169" t="s">
        <v>4</v>
      </c>
      <c r="T8" s="470" t="s">
        <v>776</v>
      </c>
      <c r="U8" s="149"/>
      <c r="V8" s="149"/>
      <c r="W8" s="149"/>
      <c r="X8" s="149"/>
      <c r="Y8" s="195"/>
      <c r="Z8" s="387" t="s">
        <v>389</v>
      </c>
      <c r="AA8" s="2329"/>
      <c r="AB8" s="2329"/>
      <c r="AC8" s="2329"/>
      <c r="AD8" s="2329"/>
      <c r="AE8" s="2329"/>
      <c r="AF8" s="149" t="s">
        <v>771</v>
      </c>
      <c r="AG8" s="149"/>
      <c r="AH8" s="455"/>
      <c r="AI8" s="154"/>
      <c r="AJ8" s="169" t="s">
        <v>4</v>
      </c>
      <c r="AK8" s="2205"/>
      <c r="AL8" s="2205"/>
      <c r="AM8" s="2344"/>
      <c r="AN8" s="141"/>
      <c r="AO8" s="142"/>
    </row>
    <row r="9" spans="2:41" ht="15.95" customHeight="1">
      <c r="B9" s="2011"/>
      <c r="C9" s="428" t="s">
        <v>389</v>
      </c>
      <c r="D9" s="1417">
        <f>断熱!D9</f>
        <v>0</v>
      </c>
      <c r="E9" s="2025" t="s">
        <v>703</v>
      </c>
      <c r="F9" s="2026"/>
      <c r="G9" s="175"/>
      <c r="H9" s="131"/>
      <c r="I9" s="125" t="s">
        <v>4</v>
      </c>
      <c r="J9" s="130" t="s">
        <v>392</v>
      </c>
      <c r="K9" s="133"/>
      <c r="L9" s="2322"/>
      <c r="M9" s="2322"/>
      <c r="N9" s="2322"/>
      <c r="O9" s="2323" t="s">
        <v>777</v>
      </c>
      <c r="P9" s="2323"/>
      <c r="Q9" s="2323"/>
      <c r="R9" s="2323"/>
      <c r="S9" s="155" t="s">
        <v>4</v>
      </c>
      <c r="T9" s="471" t="s">
        <v>778</v>
      </c>
      <c r="U9" s="237"/>
      <c r="V9" s="237"/>
      <c r="W9" s="237"/>
      <c r="X9" s="237"/>
      <c r="Y9" s="237"/>
      <c r="Z9" s="237"/>
      <c r="AA9" s="237"/>
      <c r="AB9" s="237"/>
      <c r="AC9" s="237"/>
      <c r="AD9" s="237"/>
      <c r="AE9" s="237"/>
      <c r="AF9" s="237"/>
      <c r="AG9" s="237"/>
      <c r="AH9" s="237"/>
      <c r="AI9" s="238"/>
      <c r="AJ9" s="125" t="s">
        <v>4</v>
      </c>
      <c r="AK9" s="2268" t="s">
        <v>779</v>
      </c>
      <c r="AL9" s="2268"/>
      <c r="AM9" s="2268"/>
      <c r="AN9" s="141"/>
      <c r="AO9" s="142"/>
    </row>
    <row r="10" spans="2:41" ht="15.95" customHeight="1">
      <c r="B10" s="2011"/>
      <c r="F10" s="168"/>
      <c r="G10" s="175"/>
      <c r="H10" s="131"/>
      <c r="I10" s="125" t="s">
        <v>4</v>
      </c>
      <c r="J10" s="130" t="s">
        <v>397</v>
      </c>
      <c r="K10" s="133"/>
      <c r="L10" s="2322"/>
      <c r="M10" s="2322"/>
      <c r="N10" s="2322"/>
      <c r="O10" s="2323"/>
      <c r="P10" s="2323"/>
      <c r="Q10" s="2323"/>
      <c r="R10" s="2323"/>
      <c r="S10" s="472"/>
      <c r="T10" s="473" t="s">
        <v>780</v>
      </c>
      <c r="U10" s="137"/>
      <c r="V10" s="137"/>
      <c r="W10" s="137"/>
      <c r="X10" s="137"/>
      <c r="Y10" s="137"/>
      <c r="Z10" s="137"/>
      <c r="AA10" s="137" t="s">
        <v>781</v>
      </c>
      <c r="AB10" s="2273"/>
      <c r="AC10" s="2273"/>
      <c r="AD10" s="2273"/>
      <c r="AE10" s="137" t="s">
        <v>782</v>
      </c>
      <c r="AF10" s="137"/>
      <c r="AG10" s="137"/>
      <c r="AH10" s="137"/>
      <c r="AI10" s="140"/>
      <c r="AJ10" s="474"/>
      <c r="AK10" s="2268"/>
      <c r="AL10" s="2268"/>
      <c r="AM10" s="2268"/>
      <c r="AN10" s="141"/>
      <c r="AO10" s="142"/>
    </row>
    <row r="11" spans="2:41" ht="15.95" customHeight="1">
      <c r="B11" s="2011"/>
      <c r="F11" s="168"/>
      <c r="G11" s="175"/>
      <c r="H11" s="131"/>
      <c r="I11" s="175"/>
      <c r="J11" s="130"/>
      <c r="K11" s="133"/>
      <c r="L11" s="2322"/>
      <c r="M11" s="2322"/>
      <c r="N11" s="2322"/>
      <c r="O11" s="2323"/>
      <c r="P11" s="2323"/>
      <c r="Q11" s="2323"/>
      <c r="R11" s="2323"/>
      <c r="S11" s="472"/>
      <c r="T11" s="473" t="s">
        <v>783</v>
      </c>
      <c r="U11" s="137"/>
      <c r="V11" s="137"/>
      <c r="W11" s="137"/>
      <c r="X11" s="137"/>
      <c r="Y11" s="137"/>
      <c r="Z11" s="137"/>
      <c r="AA11" s="137" t="s">
        <v>781</v>
      </c>
      <c r="AB11" s="2273"/>
      <c r="AC11" s="2273"/>
      <c r="AD11" s="2273"/>
      <c r="AE11" s="137" t="s">
        <v>784</v>
      </c>
      <c r="AF11" s="137"/>
      <c r="AG11" s="137"/>
      <c r="AH11" s="137"/>
      <c r="AI11" s="140"/>
      <c r="AJ11" s="474"/>
      <c r="AK11" s="160"/>
      <c r="AL11" s="160"/>
      <c r="AM11" s="160"/>
      <c r="AN11" s="141"/>
      <c r="AO11" s="142"/>
    </row>
    <row r="12" spans="2:41" ht="15.95" customHeight="1">
      <c r="B12" s="2011"/>
      <c r="F12" s="168"/>
      <c r="G12" s="175"/>
      <c r="H12" s="131"/>
      <c r="I12" s="175"/>
      <c r="J12" s="130"/>
      <c r="K12" s="133"/>
      <c r="L12" s="2322"/>
      <c r="M12" s="2322"/>
      <c r="N12" s="2322"/>
      <c r="O12" s="2323"/>
      <c r="P12" s="2323"/>
      <c r="Q12" s="2323"/>
      <c r="R12" s="2323"/>
      <c r="S12" s="125" t="s">
        <v>4</v>
      </c>
      <c r="T12" s="473" t="s">
        <v>785</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2011"/>
      <c r="F13" s="168"/>
      <c r="G13" s="175"/>
      <c r="H13" s="131"/>
      <c r="I13" s="175"/>
      <c r="J13" s="130"/>
      <c r="K13" s="133"/>
      <c r="L13" s="2322"/>
      <c r="M13" s="2322"/>
      <c r="N13" s="2322"/>
      <c r="O13" s="2323"/>
      <c r="P13" s="2323"/>
      <c r="Q13" s="2323"/>
      <c r="R13" s="2323"/>
      <c r="S13" s="475"/>
      <c r="T13" s="149"/>
      <c r="U13" s="149"/>
      <c r="V13" s="149"/>
      <c r="W13" s="149"/>
      <c r="X13" s="149"/>
      <c r="Y13" s="149"/>
      <c r="Z13" s="149"/>
      <c r="AA13" s="149" t="s">
        <v>781</v>
      </c>
      <c r="AB13" s="2274"/>
      <c r="AC13" s="2274"/>
      <c r="AD13" s="2274"/>
      <c r="AE13" s="149" t="s">
        <v>784</v>
      </c>
      <c r="AF13" s="149"/>
      <c r="AG13" s="149"/>
      <c r="AH13" s="149"/>
      <c r="AI13" s="154"/>
      <c r="AJ13" s="476"/>
      <c r="AK13" s="373"/>
      <c r="AL13" s="373"/>
      <c r="AM13" s="373"/>
      <c r="AN13" s="172"/>
      <c r="AO13" s="197"/>
    </row>
    <row r="14" spans="2:41" ht="15.95" customHeight="1">
      <c r="B14" s="2011"/>
      <c r="F14" s="168"/>
      <c r="G14" s="175"/>
      <c r="H14" s="131"/>
      <c r="I14" s="175"/>
      <c r="J14" s="130"/>
      <c r="K14" s="133"/>
      <c r="L14" s="2330" t="s">
        <v>786</v>
      </c>
      <c r="M14" s="2330"/>
      <c r="N14" s="2330"/>
      <c r="O14" s="2323" t="s">
        <v>787</v>
      </c>
      <c r="P14" s="2323"/>
      <c r="Q14" s="2323"/>
      <c r="R14" s="2323"/>
      <c r="S14" s="477" t="s">
        <v>788</v>
      </c>
      <c r="T14" s="478"/>
      <c r="U14" s="479"/>
      <c r="V14" s="479"/>
      <c r="W14" s="479"/>
      <c r="X14" s="479"/>
      <c r="Y14" s="480" t="s">
        <v>389</v>
      </c>
      <c r="Z14" s="2331"/>
      <c r="AA14" s="2331"/>
      <c r="AB14" s="2331"/>
      <c r="AC14" s="2331"/>
      <c r="AD14" s="2331"/>
      <c r="AE14" s="481" t="s">
        <v>789</v>
      </c>
      <c r="AF14" s="479"/>
      <c r="AG14" s="479"/>
      <c r="AH14" s="443"/>
      <c r="AI14" s="372"/>
      <c r="AJ14" s="125" t="s">
        <v>4</v>
      </c>
      <c r="AK14" s="137" t="s">
        <v>790</v>
      </c>
      <c r="AL14" s="137"/>
      <c r="AM14" s="137"/>
      <c r="AN14" s="141"/>
      <c r="AO14" s="142"/>
    </row>
    <row r="15" spans="2:41" ht="15.95" customHeight="1">
      <c r="B15" s="2011"/>
      <c r="F15" s="168"/>
      <c r="G15" s="175"/>
      <c r="H15" s="131"/>
      <c r="I15" s="175"/>
      <c r="J15" s="130"/>
      <c r="K15" s="133"/>
      <c r="L15" s="2330"/>
      <c r="M15" s="2330"/>
      <c r="N15" s="2330"/>
      <c r="O15" s="2323" t="s">
        <v>791</v>
      </c>
      <c r="P15" s="2323"/>
      <c r="Q15" s="2323"/>
      <c r="R15" s="2323"/>
      <c r="S15" s="125" t="s">
        <v>4</v>
      </c>
      <c r="T15" s="130" t="s">
        <v>792</v>
      </c>
      <c r="U15" s="133"/>
      <c r="V15" s="130"/>
      <c r="W15" s="130"/>
      <c r="X15" s="130"/>
      <c r="Y15" s="130"/>
      <c r="Z15" s="130"/>
      <c r="AA15" s="130"/>
      <c r="AB15" s="133"/>
      <c r="AC15" s="130"/>
      <c r="AD15" s="130"/>
      <c r="AE15" s="133"/>
      <c r="AF15" s="130"/>
      <c r="AG15" s="130"/>
      <c r="AH15" s="130"/>
      <c r="AI15" s="131"/>
      <c r="AJ15" s="125" t="s">
        <v>4</v>
      </c>
      <c r="AK15" s="137" t="s">
        <v>385</v>
      </c>
      <c r="AL15" s="137"/>
      <c r="AM15" s="137"/>
      <c r="AN15" s="141"/>
      <c r="AO15" s="142"/>
    </row>
    <row r="16" spans="2:41" ht="15.95" customHeight="1">
      <c r="B16" s="2011"/>
      <c r="F16" s="168"/>
      <c r="G16" s="175"/>
      <c r="H16" s="131"/>
      <c r="I16" s="175"/>
      <c r="J16" s="130"/>
      <c r="K16" s="133"/>
      <c r="L16" s="2330"/>
      <c r="M16" s="2330"/>
      <c r="N16" s="2330"/>
      <c r="O16" s="2323"/>
      <c r="P16" s="2323"/>
      <c r="Q16" s="2323"/>
      <c r="R16" s="2323"/>
      <c r="S16" s="172"/>
      <c r="T16" s="480" t="s">
        <v>389</v>
      </c>
      <c r="U16" s="2345"/>
      <c r="V16" s="2345"/>
      <c r="W16" s="2345"/>
      <c r="X16" s="2345"/>
      <c r="Y16" s="2345"/>
      <c r="Z16" s="2345"/>
      <c r="AA16" s="481" t="s">
        <v>390</v>
      </c>
      <c r="AB16" s="480"/>
      <c r="AC16" s="192"/>
      <c r="AD16" s="192"/>
      <c r="AE16" s="150"/>
      <c r="AF16" s="192"/>
      <c r="AG16" s="192"/>
      <c r="AH16" s="192"/>
      <c r="AI16" s="151"/>
      <c r="AJ16" s="436"/>
      <c r="AK16" s="2268"/>
      <c r="AL16" s="2268"/>
      <c r="AM16" s="2268"/>
      <c r="AN16" s="141"/>
      <c r="AO16" s="142"/>
    </row>
    <row r="17" spans="2:41" ht="15.95" customHeight="1">
      <c r="B17" s="2011"/>
      <c r="F17" s="168"/>
      <c r="G17" s="175"/>
      <c r="H17" s="131"/>
      <c r="I17" s="175"/>
      <c r="J17" s="130"/>
      <c r="K17" s="133"/>
      <c r="L17" s="2330"/>
      <c r="M17" s="2330"/>
      <c r="N17" s="2330"/>
      <c r="O17" s="2323" t="s">
        <v>793</v>
      </c>
      <c r="P17" s="2323"/>
      <c r="Q17" s="2323"/>
      <c r="R17" s="2323"/>
      <c r="S17" s="155" t="s">
        <v>4</v>
      </c>
      <c r="T17" s="157" t="s">
        <v>794</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2011"/>
      <c r="F18" s="168"/>
      <c r="G18" s="175"/>
      <c r="H18" s="131"/>
      <c r="I18" s="175"/>
      <c r="J18" s="130"/>
      <c r="K18" s="133"/>
      <c r="L18" s="2330"/>
      <c r="M18" s="2330"/>
      <c r="N18" s="2330"/>
      <c r="O18" s="2323"/>
      <c r="P18" s="2323"/>
      <c r="Q18" s="2323"/>
      <c r="R18" s="2323"/>
      <c r="S18" s="192"/>
      <c r="T18" s="389" t="s">
        <v>4</v>
      </c>
      <c r="U18" s="192" t="s">
        <v>795</v>
      </c>
      <c r="V18" s="192"/>
      <c r="W18" s="192"/>
      <c r="X18" s="192"/>
      <c r="Y18" s="192"/>
      <c r="Z18" s="389" t="s">
        <v>4</v>
      </c>
      <c r="AA18" s="192" t="s">
        <v>796</v>
      </c>
      <c r="AB18" s="150"/>
      <c r="AC18" s="192"/>
      <c r="AD18" s="192"/>
      <c r="AE18" s="150"/>
      <c r="AF18" s="192"/>
      <c r="AG18" s="192"/>
      <c r="AH18" s="192"/>
      <c r="AI18" s="151"/>
      <c r="AJ18" s="474"/>
      <c r="AK18" s="160"/>
      <c r="AL18" s="160"/>
      <c r="AM18" s="160"/>
      <c r="AN18" s="141"/>
      <c r="AO18" s="142"/>
    </row>
    <row r="19" spans="2:41" ht="15.95" customHeight="1">
      <c r="B19" s="2011"/>
      <c r="F19" s="168"/>
      <c r="G19" s="175"/>
      <c r="H19" s="131"/>
      <c r="I19" s="175"/>
      <c r="J19" s="130"/>
      <c r="K19" s="133"/>
      <c r="L19" s="2330"/>
      <c r="M19" s="2330"/>
      <c r="N19" s="2330"/>
      <c r="O19" s="2323" t="s">
        <v>797</v>
      </c>
      <c r="P19" s="2323"/>
      <c r="Q19" s="2323"/>
      <c r="R19" s="2323"/>
      <c r="S19" s="482" t="s">
        <v>4</v>
      </c>
      <c r="T19" s="157" t="s">
        <v>798</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2011"/>
      <c r="F20" s="168"/>
      <c r="G20" s="175"/>
      <c r="H20" s="131"/>
      <c r="I20" s="175"/>
      <c r="J20" s="130"/>
      <c r="K20" s="133"/>
      <c r="L20" s="2330"/>
      <c r="M20" s="2330"/>
      <c r="N20" s="2330"/>
      <c r="O20" s="2323"/>
      <c r="P20" s="2323"/>
      <c r="Q20" s="2323"/>
      <c r="R20" s="2323"/>
      <c r="S20" s="192"/>
      <c r="T20" s="192" t="s">
        <v>799</v>
      </c>
      <c r="U20" s="150"/>
      <c r="V20" s="192"/>
      <c r="W20" s="192"/>
      <c r="X20" s="192"/>
      <c r="Y20" s="192"/>
      <c r="Z20" s="192" t="s">
        <v>781</v>
      </c>
      <c r="AA20" s="2274"/>
      <c r="AB20" s="2274"/>
      <c r="AC20" s="2274"/>
      <c r="AD20" s="2274"/>
      <c r="AE20" s="2274"/>
      <c r="AF20" s="192" t="s">
        <v>800</v>
      </c>
      <c r="AG20" s="192"/>
      <c r="AH20" s="192"/>
      <c r="AI20" s="151"/>
      <c r="AJ20" s="474"/>
      <c r="AK20" s="160"/>
      <c r="AL20" s="160"/>
      <c r="AM20" s="160"/>
      <c r="AN20" s="141"/>
      <c r="AO20" s="142"/>
    </row>
    <row r="21" spans="2:41" ht="15.95" customHeight="1">
      <c r="B21" s="2011"/>
      <c r="F21" s="168"/>
      <c r="G21" s="175"/>
      <c r="H21" s="131"/>
      <c r="I21" s="175"/>
      <c r="J21" s="130"/>
      <c r="K21" s="133"/>
      <c r="L21" s="2330"/>
      <c r="M21" s="2330"/>
      <c r="N21" s="2330"/>
      <c r="O21" s="2323" t="s">
        <v>801</v>
      </c>
      <c r="P21" s="2323"/>
      <c r="Q21" s="2323"/>
      <c r="R21" s="2323"/>
      <c r="S21" s="482" t="s">
        <v>4</v>
      </c>
      <c r="T21" s="157" t="s">
        <v>802</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2011"/>
      <c r="F22" s="168"/>
      <c r="G22" s="175"/>
      <c r="H22" s="131"/>
      <c r="I22" s="175"/>
      <c r="J22" s="130"/>
      <c r="K22" s="133"/>
      <c r="L22" s="2330"/>
      <c r="M22" s="2330"/>
      <c r="N22" s="2330"/>
      <c r="O22" s="2323"/>
      <c r="P22" s="2323"/>
      <c r="Q22" s="2323"/>
      <c r="R22" s="2323"/>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2011"/>
      <c r="F23" s="168"/>
      <c r="G23" s="175"/>
      <c r="H23" s="131"/>
      <c r="I23" s="175"/>
      <c r="J23" s="130"/>
      <c r="K23" s="133"/>
      <c r="L23" s="2332" t="s">
        <v>803</v>
      </c>
      <c r="M23" s="2333"/>
      <c r="N23" s="2334"/>
      <c r="O23" s="2341" t="s">
        <v>804</v>
      </c>
      <c r="P23" s="2342"/>
      <c r="Q23" s="2342"/>
      <c r="R23" s="2343"/>
      <c r="S23" s="157" t="s">
        <v>795</v>
      </c>
      <c r="T23" s="157"/>
      <c r="U23" s="157"/>
      <c r="V23" s="157" t="s">
        <v>781</v>
      </c>
      <c r="W23" s="2271"/>
      <c r="X23" s="2271"/>
      <c r="Y23" s="2271"/>
      <c r="Z23" s="2271"/>
      <c r="AA23" s="2271"/>
      <c r="AB23" s="2271"/>
      <c r="AC23" s="2271"/>
      <c r="AD23" s="2271"/>
      <c r="AE23" s="2271"/>
      <c r="AF23" s="2271"/>
      <c r="AG23" s="2271"/>
      <c r="AH23" s="2271"/>
      <c r="AI23" s="158" t="s">
        <v>718</v>
      </c>
      <c r="AJ23" s="125" t="s">
        <v>4</v>
      </c>
      <c r="AK23" s="137" t="s">
        <v>614</v>
      </c>
      <c r="AL23" s="137"/>
      <c r="AM23" s="137"/>
      <c r="AN23" s="141"/>
      <c r="AO23" s="142"/>
    </row>
    <row r="24" spans="2:41" ht="15.95" customHeight="1">
      <c r="B24" s="2011"/>
      <c r="F24" s="168"/>
      <c r="G24" s="175"/>
      <c r="H24" s="131"/>
      <c r="I24" s="175"/>
      <c r="J24" s="130"/>
      <c r="K24" s="133"/>
      <c r="L24" s="2335"/>
      <c r="M24" s="2336"/>
      <c r="N24" s="2337"/>
      <c r="O24" s="2241"/>
      <c r="P24" s="2242"/>
      <c r="Q24" s="2242"/>
      <c r="R24" s="2243"/>
      <c r="S24" s="192" t="s">
        <v>805</v>
      </c>
      <c r="T24" s="192"/>
      <c r="U24" s="192"/>
      <c r="V24" s="192" t="s">
        <v>781</v>
      </c>
      <c r="W24" s="2274"/>
      <c r="X24" s="2274"/>
      <c r="Y24" s="2274"/>
      <c r="Z24" s="2274"/>
      <c r="AA24" s="2274"/>
      <c r="AB24" s="2274"/>
      <c r="AC24" s="2274"/>
      <c r="AD24" s="2274"/>
      <c r="AE24" s="2274"/>
      <c r="AF24" s="2274"/>
      <c r="AG24" s="2274"/>
      <c r="AH24" s="2274"/>
      <c r="AI24" s="189" t="s">
        <v>718</v>
      </c>
      <c r="AJ24" s="125" t="s">
        <v>4</v>
      </c>
      <c r="AK24" s="137" t="s">
        <v>806</v>
      </c>
      <c r="AL24" s="137"/>
      <c r="AM24" s="137"/>
      <c r="AN24" s="141"/>
      <c r="AO24" s="142"/>
    </row>
    <row r="25" spans="2:41" ht="15.95" customHeight="1">
      <c r="B25" s="2011"/>
      <c r="F25" s="168"/>
      <c r="G25" s="175"/>
      <c r="H25" s="131"/>
      <c r="I25" s="175"/>
      <c r="J25" s="130"/>
      <c r="K25" s="133"/>
      <c r="L25" s="2335"/>
      <c r="M25" s="2336"/>
      <c r="N25" s="2337"/>
      <c r="O25" s="2341" t="s">
        <v>807</v>
      </c>
      <c r="P25" s="2342"/>
      <c r="Q25" s="2342"/>
      <c r="R25" s="2343"/>
      <c r="S25" s="157" t="s">
        <v>795</v>
      </c>
      <c r="T25" s="157"/>
      <c r="U25" s="157"/>
      <c r="V25" s="157" t="s">
        <v>781</v>
      </c>
      <c r="W25" s="2271"/>
      <c r="X25" s="2271"/>
      <c r="Y25" s="2271"/>
      <c r="Z25" s="2271"/>
      <c r="AA25" s="2271"/>
      <c r="AB25" s="2271"/>
      <c r="AC25" s="2271"/>
      <c r="AD25" s="2271"/>
      <c r="AE25" s="2271"/>
      <c r="AF25" s="2271"/>
      <c r="AG25" s="2271"/>
      <c r="AH25" s="2271"/>
      <c r="AI25" s="158" t="s">
        <v>718</v>
      </c>
      <c r="AJ25" s="125" t="s">
        <v>4</v>
      </c>
      <c r="AK25" s="2268" t="s">
        <v>808</v>
      </c>
      <c r="AL25" s="2268"/>
      <c r="AM25" s="2268"/>
      <c r="AN25" s="141"/>
      <c r="AO25" s="142"/>
    </row>
    <row r="26" spans="2:41" ht="15.95" customHeight="1">
      <c r="B26" s="2011"/>
      <c r="F26" s="168"/>
      <c r="G26" s="175"/>
      <c r="H26" s="131"/>
      <c r="I26" s="175"/>
      <c r="J26" s="130"/>
      <c r="K26" s="133"/>
      <c r="L26" s="2335"/>
      <c r="M26" s="2336"/>
      <c r="N26" s="2337"/>
      <c r="O26" s="2241"/>
      <c r="P26" s="2242"/>
      <c r="Q26" s="2242"/>
      <c r="R26" s="2243"/>
      <c r="S26" s="192" t="s">
        <v>805</v>
      </c>
      <c r="T26" s="192"/>
      <c r="U26" s="192"/>
      <c r="V26" s="192" t="s">
        <v>781</v>
      </c>
      <c r="W26" s="2274"/>
      <c r="X26" s="2274"/>
      <c r="Y26" s="2274"/>
      <c r="Z26" s="2274"/>
      <c r="AA26" s="2274"/>
      <c r="AB26" s="2274"/>
      <c r="AC26" s="2274"/>
      <c r="AD26" s="2274"/>
      <c r="AE26" s="2274"/>
      <c r="AF26" s="2274"/>
      <c r="AG26" s="2274"/>
      <c r="AH26" s="2274"/>
      <c r="AI26" s="189" t="s">
        <v>718</v>
      </c>
      <c r="AJ26" s="474"/>
      <c r="AK26" s="160"/>
      <c r="AL26" s="160"/>
      <c r="AM26" s="160"/>
      <c r="AN26" s="141"/>
      <c r="AO26" s="142"/>
    </row>
    <row r="27" spans="2:41" ht="15.95" customHeight="1">
      <c r="B27" s="2011"/>
      <c r="F27" s="168"/>
      <c r="G27" s="175"/>
      <c r="H27" s="131"/>
      <c r="I27" s="175"/>
      <c r="J27" s="130"/>
      <c r="K27" s="133"/>
      <c r="L27" s="2335"/>
      <c r="M27" s="2336"/>
      <c r="N27" s="2337"/>
      <c r="O27" s="2347" t="s">
        <v>809</v>
      </c>
      <c r="P27" s="2348"/>
      <c r="Q27" s="2348"/>
      <c r="R27" s="2349"/>
      <c r="S27" s="483" t="s">
        <v>781</v>
      </c>
      <c r="T27" s="2350"/>
      <c r="U27" s="2350"/>
      <c r="V27" s="2350"/>
      <c r="W27" s="2350"/>
      <c r="X27" s="2350"/>
      <c r="Y27" s="2350"/>
      <c r="Z27" s="2350"/>
      <c r="AA27" s="2350"/>
      <c r="AB27" s="2350"/>
      <c r="AC27" s="2350"/>
      <c r="AD27" s="2350"/>
      <c r="AE27" s="2350"/>
      <c r="AF27" s="2350"/>
      <c r="AG27" s="2350"/>
      <c r="AH27" s="2350"/>
      <c r="AI27" s="484" t="s">
        <v>718</v>
      </c>
      <c r="AJ27" s="474"/>
      <c r="AK27" s="160"/>
      <c r="AL27" s="160"/>
      <c r="AM27" s="160"/>
      <c r="AN27" s="141"/>
      <c r="AO27" s="142"/>
    </row>
    <row r="28" spans="2:41" ht="15.95" customHeight="1">
      <c r="B28" s="2011"/>
      <c r="C28" s="467"/>
      <c r="D28" s="137"/>
      <c r="E28" s="137"/>
      <c r="F28" s="140"/>
      <c r="G28" s="175"/>
      <c r="H28" s="131"/>
      <c r="I28" s="175"/>
      <c r="J28" s="130"/>
      <c r="K28" s="133"/>
      <c r="L28" s="2335"/>
      <c r="M28" s="2336"/>
      <c r="N28" s="2337"/>
      <c r="O28" s="2250" t="s">
        <v>810</v>
      </c>
      <c r="P28" s="2251"/>
      <c r="Q28" s="2251"/>
      <c r="R28" s="2252"/>
      <c r="S28" s="199" t="s">
        <v>811</v>
      </c>
      <c r="T28" s="219"/>
      <c r="U28" s="219"/>
      <c r="V28" s="221"/>
      <c r="W28" s="219" t="s">
        <v>389</v>
      </c>
      <c r="X28" s="2346"/>
      <c r="Y28" s="2346"/>
      <c r="Z28" s="2346"/>
      <c r="AA28" s="2346"/>
      <c r="AB28" s="2346"/>
      <c r="AC28" s="2346"/>
      <c r="AD28" s="2346"/>
      <c r="AE28" s="2346"/>
      <c r="AF28" s="2346"/>
      <c r="AG28" s="2346"/>
      <c r="AH28" s="2346"/>
      <c r="AI28" s="157" t="s">
        <v>390</v>
      </c>
      <c r="AJ28" s="474"/>
      <c r="AK28" s="2268"/>
      <c r="AL28" s="2268"/>
      <c r="AM28" s="2268"/>
      <c r="AN28" s="141"/>
      <c r="AO28" s="142"/>
    </row>
    <row r="29" spans="2:41" ht="15.95" customHeight="1">
      <c r="B29" s="2011"/>
      <c r="C29" s="467"/>
      <c r="D29" s="137"/>
      <c r="E29" s="137"/>
      <c r="F29" s="137"/>
      <c r="G29" s="174"/>
      <c r="H29" s="131"/>
      <c r="I29" s="175"/>
      <c r="J29" s="130"/>
      <c r="K29" s="133"/>
      <c r="L29" s="2335"/>
      <c r="M29" s="2336"/>
      <c r="N29" s="2337"/>
      <c r="O29" s="2253"/>
      <c r="P29" s="2254"/>
      <c r="Q29" s="2254"/>
      <c r="R29" s="2255"/>
      <c r="S29" s="178" t="s">
        <v>812</v>
      </c>
      <c r="T29" s="133"/>
      <c r="U29" s="133"/>
      <c r="V29" s="204"/>
      <c r="W29" s="485" t="s">
        <v>4</v>
      </c>
      <c r="X29" s="130" t="s">
        <v>813</v>
      </c>
      <c r="Z29" s="130"/>
      <c r="AA29" s="130"/>
      <c r="AB29" s="130"/>
      <c r="AC29" s="133"/>
      <c r="AF29" s="130"/>
      <c r="AG29" s="130"/>
      <c r="AH29" s="133"/>
      <c r="AI29" s="131"/>
      <c r="AJ29" s="442"/>
      <c r="AK29" s="160"/>
      <c r="AL29" s="160"/>
      <c r="AM29" s="160"/>
      <c r="AN29" s="141"/>
      <c r="AO29" s="142"/>
    </row>
    <row r="30" spans="2:41" ht="15.95" customHeight="1">
      <c r="B30" s="2011"/>
      <c r="C30" s="467"/>
      <c r="D30" s="137"/>
      <c r="E30" s="137"/>
      <c r="F30" s="137"/>
      <c r="G30" s="174"/>
      <c r="H30" s="131"/>
      <c r="I30" s="175"/>
      <c r="J30" s="130"/>
      <c r="K30" s="133"/>
      <c r="L30" s="2335"/>
      <c r="M30" s="2336"/>
      <c r="N30" s="2337"/>
      <c r="O30" s="2253"/>
      <c r="P30" s="2254"/>
      <c r="Q30" s="2254"/>
      <c r="R30" s="2255"/>
      <c r="S30" s="178"/>
      <c r="T30" s="133"/>
      <c r="U30" s="133"/>
      <c r="V30" s="204"/>
      <c r="W30" s="485" t="s">
        <v>4</v>
      </c>
      <c r="X30" s="130" t="s">
        <v>814</v>
      </c>
      <c r="Z30" s="130"/>
      <c r="AA30" s="130"/>
      <c r="AB30" s="130"/>
      <c r="AC30" s="133"/>
      <c r="AD30" s="133"/>
      <c r="AE30" s="130"/>
      <c r="AF30" s="130"/>
      <c r="AG30" s="130"/>
      <c r="AH30" s="133"/>
      <c r="AI30" s="131"/>
      <c r="AJ30" s="442"/>
      <c r="AK30" s="160"/>
      <c r="AL30" s="160"/>
      <c r="AM30" s="160"/>
      <c r="AN30" s="141"/>
      <c r="AO30" s="142"/>
    </row>
    <row r="31" spans="2:41" ht="15.95" customHeight="1">
      <c r="B31" s="2011"/>
      <c r="C31" s="467"/>
      <c r="D31" s="137"/>
      <c r="E31" s="137"/>
      <c r="F31" s="137"/>
      <c r="G31" s="174"/>
      <c r="H31" s="131"/>
      <c r="I31" s="175"/>
      <c r="J31" s="130"/>
      <c r="K31" s="133"/>
      <c r="L31" s="2335"/>
      <c r="M31" s="2336"/>
      <c r="N31" s="2337"/>
      <c r="O31" s="2253"/>
      <c r="P31" s="2254"/>
      <c r="Q31" s="2254"/>
      <c r="R31" s="2255"/>
      <c r="S31" s="178"/>
      <c r="T31" s="133"/>
      <c r="U31" s="133"/>
      <c r="V31" s="204"/>
      <c r="W31" s="133" t="s">
        <v>815</v>
      </c>
      <c r="X31" s="133"/>
      <c r="Y31" s="133"/>
      <c r="Z31" s="485" t="s">
        <v>4</v>
      </c>
      <c r="AA31" s="130" t="s">
        <v>816</v>
      </c>
      <c r="AB31" s="133"/>
      <c r="AC31" s="130"/>
      <c r="AE31" s="485" t="s">
        <v>4</v>
      </c>
      <c r="AF31" s="130" t="s">
        <v>817</v>
      </c>
      <c r="AG31" s="133"/>
      <c r="AH31" s="133"/>
      <c r="AI31" s="131"/>
      <c r="AJ31" s="442"/>
      <c r="AK31" s="160"/>
      <c r="AL31" s="160"/>
      <c r="AM31" s="160"/>
      <c r="AN31" s="141"/>
      <c r="AO31" s="142"/>
    </row>
    <row r="32" spans="2:41" ht="15.95" customHeight="1">
      <c r="B32" s="2011"/>
      <c r="C32" s="467"/>
      <c r="D32" s="137"/>
      <c r="E32" s="137"/>
      <c r="F32" s="137"/>
      <c r="G32" s="174"/>
      <c r="H32" s="131"/>
      <c r="I32" s="175"/>
      <c r="J32" s="130"/>
      <c r="K32" s="133"/>
      <c r="L32" s="2335"/>
      <c r="M32" s="2336"/>
      <c r="N32" s="2337"/>
      <c r="O32" s="2253"/>
      <c r="P32" s="2254"/>
      <c r="Q32" s="2254"/>
      <c r="R32" s="2255"/>
      <c r="S32" s="178" t="s">
        <v>818</v>
      </c>
      <c r="T32" s="133"/>
      <c r="U32" s="133"/>
      <c r="V32" s="204"/>
      <c r="W32" s="485" t="s">
        <v>4</v>
      </c>
      <c r="X32" s="130" t="s">
        <v>819</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35"/>
      <c r="M33" s="2336"/>
      <c r="N33" s="2337"/>
      <c r="O33" s="2253"/>
      <c r="P33" s="2254"/>
      <c r="Q33" s="2254"/>
      <c r="R33" s="2255"/>
      <c r="S33" s="178"/>
      <c r="T33" s="133"/>
      <c r="U33" s="133"/>
      <c r="V33" s="204"/>
      <c r="W33" s="204" t="s">
        <v>781</v>
      </c>
      <c r="X33" s="485" t="s">
        <v>4</v>
      </c>
      <c r="Y33" s="100" t="s">
        <v>820</v>
      </c>
      <c r="Z33" s="130"/>
      <c r="AA33" s="485" t="s">
        <v>4</v>
      </c>
      <c r="AB33" s="130" t="s">
        <v>821</v>
      </c>
      <c r="AC33" s="133"/>
      <c r="AD33" s="130"/>
      <c r="AF33" s="485" t="s">
        <v>4</v>
      </c>
      <c r="AG33" s="130" t="s">
        <v>822</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35"/>
      <c r="M34" s="2336"/>
      <c r="N34" s="2337"/>
      <c r="O34" s="2253"/>
      <c r="P34" s="2254"/>
      <c r="Q34" s="2254"/>
      <c r="R34" s="2255"/>
      <c r="S34" s="178" t="s">
        <v>823</v>
      </c>
      <c r="T34" s="133"/>
      <c r="U34" s="133"/>
      <c r="V34" s="204"/>
      <c r="W34" s="485" t="s">
        <v>4</v>
      </c>
      <c r="X34" s="130" t="s">
        <v>824</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35"/>
      <c r="M35" s="2336"/>
      <c r="N35" s="2337"/>
      <c r="O35" s="2253"/>
      <c r="P35" s="2254"/>
      <c r="Q35" s="2254"/>
      <c r="R35" s="2255"/>
      <c r="S35" s="178" t="s">
        <v>825</v>
      </c>
      <c r="T35" s="133"/>
      <c r="U35" s="133"/>
      <c r="V35" s="204"/>
      <c r="W35" s="485" t="s">
        <v>4</v>
      </c>
      <c r="X35" s="130" t="s">
        <v>826</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35"/>
      <c r="M36" s="2336"/>
      <c r="N36" s="2337"/>
      <c r="O36" s="2256"/>
      <c r="P36" s="2257"/>
      <c r="Q36" s="2257"/>
      <c r="R36" s="2258"/>
      <c r="S36" s="487"/>
      <c r="T36" s="150"/>
      <c r="U36" s="150"/>
      <c r="V36" s="243"/>
      <c r="W36" s="150"/>
      <c r="X36" s="192" t="s">
        <v>827</v>
      </c>
      <c r="Y36" s="192"/>
      <c r="Z36" s="192"/>
      <c r="AA36" s="192"/>
      <c r="AB36" s="192"/>
      <c r="AC36" s="150" t="s">
        <v>781</v>
      </c>
      <c r="AD36" s="2274"/>
      <c r="AE36" s="2274"/>
      <c r="AF36" s="2274"/>
      <c r="AG36" s="192"/>
      <c r="AH36" s="150" t="s">
        <v>800</v>
      </c>
      <c r="AI36" s="151"/>
      <c r="AJ36" s="442"/>
      <c r="AK36" s="160"/>
      <c r="AL36" s="160"/>
      <c r="AM36" s="160"/>
      <c r="AN36" s="141"/>
      <c r="AO36" s="142"/>
    </row>
    <row r="37" spans="2:41" ht="15.95" customHeight="1">
      <c r="B37" s="486"/>
      <c r="C37" s="467"/>
      <c r="D37" s="137"/>
      <c r="E37" s="137"/>
      <c r="F37" s="137"/>
      <c r="G37" s="174"/>
      <c r="H37" s="131"/>
      <c r="I37" s="175"/>
      <c r="J37" s="130"/>
      <c r="K37" s="133"/>
      <c r="L37" s="2335"/>
      <c r="M37" s="2336"/>
      <c r="N37" s="2337"/>
      <c r="O37" s="2250" t="s">
        <v>828</v>
      </c>
      <c r="P37" s="2251"/>
      <c r="Q37" s="2251"/>
      <c r="R37" s="2252"/>
      <c r="S37" s="178" t="s">
        <v>829</v>
      </c>
      <c r="T37" s="133"/>
      <c r="U37" s="133"/>
      <c r="V37" s="204" t="s">
        <v>389</v>
      </c>
      <c r="W37" s="2346"/>
      <c r="X37" s="2346"/>
      <c r="Y37" s="2346"/>
      <c r="Z37" s="2346"/>
      <c r="AA37" s="2346"/>
      <c r="AB37" s="2346"/>
      <c r="AC37" s="2346"/>
      <c r="AD37" s="2346"/>
      <c r="AE37" s="2346"/>
      <c r="AF37" s="2346"/>
      <c r="AG37" s="2346"/>
      <c r="AH37" s="2346"/>
      <c r="AI37" s="133" t="s">
        <v>390</v>
      </c>
      <c r="AJ37" s="474"/>
      <c r="AK37" s="160"/>
      <c r="AL37" s="160"/>
      <c r="AM37" s="160"/>
      <c r="AN37" s="141"/>
      <c r="AO37" s="142"/>
    </row>
    <row r="38" spans="2:41" ht="15.95" customHeight="1">
      <c r="B38" s="486"/>
      <c r="C38" s="467"/>
      <c r="D38" s="137"/>
      <c r="E38" s="137"/>
      <c r="F38" s="137"/>
      <c r="G38" s="174"/>
      <c r="H38" s="131"/>
      <c r="I38" s="175"/>
      <c r="J38" s="130"/>
      <c r="K38" s="133"/>
      <c r="L38" s="2335"/>
      <c r="M38" s="2336"/>
      <c r="N38" s="2337"/>
      <c r="O38" s="2253"/>
      <c r="P38" s="2254"/>
      <c r="Q38" s="2254"/>
      <c r="R38" s="2255"/>
      <c r="S38" s="178" t="s">
        <v>830</v>
      </c>
      <c r="T38" s="133"/>
      <c r="U38" s="133"/>
      <c r="V38" s="204" t="s">
        <v>389</v>
      </c>
      <c r="W38" s="2057"/>
      <c r="X38" s="2057"/>
      <c r="Y38" s="2057"/>
      <c r="Z38" s="2057"/>
      <c r="AA38" s="2057"/>
      <c r="AB38" s="2057"/>
      <c r="AC38" s="2057"/>
      <c r="AD38" s="2057"/>
      <c r="AE38" s="2057"/>
      <c r="AF38" s="2057"/>
      <c r="AG38" s="2057"/>
      <c r="AH38" s="2057"/>
      <c r="AI38" s="133" t="s">
        <v>390</v>
      </c>
      <c r="AJ38" s="474"/>
      <c r="AK38" s="160"/>
      <c r="AL38" s="160"/>
      <c r="AM38" s="160"/>
      <c r="AN38" s="141"/>
      <c r="AO38" s="142"/>
    </row>
    <row r="39" spans="2:41" ht="15.95" customHeight="1">
      <c r="B39" s="486"/>
      <c r="C39" s="467"/>
      <c r="D39" s="137"/>
      <c r="E39" s="137"/>
      <c r="F39" s="137"/>
      <c r="G39" s="174"/>
      <c r="H39" s="131"/>
      <c r="I39" s="175"/>
      <c r="J39" s="130"/>
      <c r="K39" s="133"/>
      <c r="L39" s="2335"/>
      <c r="M39" s="2336"/>
      <c r="N39" s="2337"/>
      <c r="O39" s="2253"/>
      <c r="P39" s="2254"/>
      <c r="Q39" s="2254"/>
      <c r="R39" s="2255"/>
      <c r="S39" s="487" t="s">
        <v>831</v>
      </c>
      <c r="T39" s="150"/>
      <c r="U39" s="150"/>
      <c r="V39" s="243" t="s">
        <v>389</v>
      </c>
      <c r="W39" s="2053"/>
      <c r="X39" s="2053"/>
      <c r="Y39" s="2053"/>
      <c r="Z39" s="2053"/>
      <c r="AA39" s="2053"/>
      <c r="AB39" s="2053"/>
      <c r="AC39" s="2053"/>
      <c r="AD39" s="2053"/>
      <c r="AE39" s="2053"/>
      <c r="AF39" s="2053"/>
      <c r="AG39" s="2053"/>
      <c r="AH39" s="2053"/>
      <c r="AI39" s="150" t="s">
        <v>390</v>
      </c>
      <c r="AJ39" s="474"/>
      <c r="AK39" s="160"/>
      <c r="AL39" s="160"/>
      <c r="AM39" s="160"/>
      <c r="AN39" s="141"/>
      <c r="AO39" s="142"/>
    </row>
    <row r="40" spans="2:41" ht="15.95" customHeight="1">
      <c r="B40" s="486"/>
      <c r="C40" s="467"/>
      <c r="D40" s="137"/>
      <c r="E40" s="137"/>
      <c r="F40" s="137"/>
      <c r="G40" s="174"/>
      <c r="H40" s="131"/>
      <c r="I40" s="175"/>
      <c r="J40" s="130"/>
      <c r="K40" s="133"/>
      <c r="L40" s="2335"/>
      <c r="M40" s="2336"/>
      <c r="N40" s="2337"/>
      <c r="O40" s="2250" t="s">
        <v>832</v>
      </c>
      <c r="P40" s="2251"/>
      <c r="Q40" s="2251"/>
      <c r="R40" s="2252"/>
      <c r="S40" s="215" t="s">
        <v>833</v>
      </c>
      <c r="T40" s="157"/>
      <c r="U40" s="157"/>
      <c r="V40" s="157"/>
      <c r="W40" s="157"/>
      <c r="X40" s="157"/>
      <c r="Y40" s="157"/>
      <c r="Z40" s="488" t="s">
        <v>4</v>
      </c>
      <c r="AA40" s="157" t="s">
        <v>834</v>
      </c>
      <c r="AB40" s="157"/>
      <c r="AC40" s="488" t="s">
        <v>4</v>
      </c>
      <c r="AD40" s="157" t="s">
        <v>835</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35"/>
      <c r="M41" s="2336"/>
      <c r="N41" s="2337"/>
      <c r="O41" s="2253"/>
      <c r="P41" s="2254"/>
      <c r="Q41" s="2254"/>
      <c r="R41" s="2255"/>
      <c r="S41" s="438" t="s">
        <v>836</v>
      </c>
      <c r="T41" s="130"/>
      <c r="U41" s="130"/>
      <c r="V41" s="130"/>
      <c r="W41" s="130"/>
      <c r="X41" s="130"/>
      <c r="Y41" s="130"/>
      <c r="Z41" s="130" t="s">
        <v>837</v>
      </c>
      <c r="AA41" s="2273"/>
      <c r="AB41" s="2273"/>
      <c r="AC41" s="2273"/>
      <c r="AD41" s="2273"/>
      <c r="AE41" s="2273"/>
      <c r="AF41" s="2273"/>
      <c r="AG41" s="2273"/>
      <c r="AH41" s="130" t="s">
        <v>729</v>
      </c>
      <c r="AI41" s="355" t="s">
        <v>838</v>
      </c>
      <c r="AJ41" s="474"/>
      <c r="AK41" s="160"/>
      <c r="AL41" s="160"/>
      <c r="AM41" s="160"/>
      <c r="AN41" s="141"/>
      <c r="AO41" s="142"/>
    </row>
    <row r="42" spans="2:41" ht="15.95" customHeight="1">
      <c r="B42" s="486"/>
      <c r="C42" s="467"/>
      <c r="D42" s="137"/>
      <c r="E42" s="137"/>
      <c r="F42" s="137"/>
      <c r="G42" s="174"/>
      <c r="H42" s="131"/>
      <c r="I42" s="133"/>
      <c r="J42" s="133"/>
      <c r="K42" s="133"/>
      <c r="L42" s="2335"/>
      <c r="M42" s="2336"/>
      <c r="N42" s="2337"/>
      <c r="O42" s="2253"/>
      <c r="P42" s="2254"/>
      <c r="Q42" s="2254"/>
      <c r="R42" s="2255"/>
      <c r="S42" s="438" t="s">
        <v>839</v>
      </c>
      <c r="T42" s="130"/>
      <c r="U42" s="130"/>
      <c r="V42" s="130"/>
      <c r="W42" s="130"/>
      <c r="X42" s="130"/>
      <c r="Y42" s="130"/>
      <c r="Z42" s="130" t="s">
        <v>837</v>
      </c>
      <c r="AA42" s="2273"/>
      <c r="AB42" s="2273"/>
      <c r="AC42" s="2273"/>
      <c r="AD42" s="2273"/>
      <c r="AE42" s="2273"/>
      <c r="AF42" s="2273"/>
      <c r="AG42" s="2273"/>
      <c r="AH42" s="2273"/>
      <c r="AI42" s="355" t="s">
        <v>729</v>
      </c>
      <c r="AJ42" s="474"/>
      <c r="AK42" s="137"/>
      <c r="AL42" s="137"/>
      <c r="AM42" s="137"/>
      <c r="AN42" s="141"/>
      <c r="AO42" s="142"/>
    </row>
    <row r="43" spans="2:41" ht="15.95" customHeight="1">
      <c r="B43" s="486"/>
      <c r="C43" s="467"/>
      <c r="D43" s="137"/>
      <c r="E43" s="137"/>
      <c r="F43" s="137"/>
      <c r="G43" s="174"/>
      <c r="H43" s="131"/>
      <c r="I43" s="133"/>
      <c r="J43" s="133"/>
      <c r="K43" s="133"/>
      <c r="L43" s="2335"/>
      <c r="M43" s="2336"/>
      <c r="N43" s="2337"/>
      <c r="O43" s="2253"/>
      <c r="P43" s="2254"/>
      <c r="Q43" s="2254"/>
      <c r="R43" s="2255"/>
      <c r="S43" s="438" t="s">
        <v>840</v>
      </c>
      <c r="T43" s="130"/>
      <c r="U43" s="130"/>
      <c r="V43" s="130"/>
      <c r="W43" s="130"/>
      <c r="X43" s="130"/>
      <c r="Y43" s="130"/>
      <c r="Z43" s="130" t="s">
        <v>837</v>
      </c>
      <c r="AA43" s="2273"/>
      <c r="AB43" s="2273"/>
      <c r="AC43" s="2273"/>
      <c r="AD43" s="2273"/>
      <c r="AE43" s="2273"/>
      <c r="AF43" s="2273"/>
      <c r="AG43" s="2273"/>
      <c r="AH43" s="2273"/>
      <c r="AI43" s="355" t="s">
        <v>729</v>
      </c>
      <c r="AJ43" s="474"/>
      <c r="AK43" s="137"/>
      <c r="AL43" s="137"/>
      <c r="AM43" s="137"/>
      <c r="AN43" s="141"/>
      <c r="AO43" s="142"/>
    </row>
    <row r="44" spans="2:41" ht="15.95" customHeight="1">
      <c r="B44" s="486"/>
      <c r="C44" s="467"/>
      <c r="D44" s="137"/>
      <c r="E44" s="137"/>
      <c r="F44" s="137"/>
      <c r="G44" s="174"/>
      <c r="H44" s="131"/>
      <c r="I44" s="133"/>
      <c r="J44" s="133"/>
      <c r="K44" s="133"/>
      <c r="L44" s="2335"/>
      <c r="M44" s="2336"/>
      <c r="N44" s="2337"/>
      <c r="O44" s="2256"/>
      <c r="P44" s="2257"/>
      <c r="Q44" s="2257"/>
      <c r="R44" s="2258"/>
      <c r="S44" s="188" t="s">
        <v>841</v>
      </c>
      <c r="T44" s="192"/>
      <c r="U44" s="192"/>
      <c r="V44" s="192"/>
      <c r="W44" s="192"/>
      <c r="X44" s="192"/>
      <c r="Y44" s="192"/>
      <c r="Z44" s="192" t="s">
        <v>837</v>
      </c>
      <c r="AA44" s="2274"/>
      <c r="AB44" s="2274"/>
      <c r="AC44" s="2274"/>
      <c r="AD44" s="2274"/>
      <c r="AE44" s="2274"/>
      <c r="AF44" s="2274"/>
      <c r="AG44" s="2274"/>
      <c r="AH44" s="2274"/>
      <c r="AI44" s="189" t="s">
        <v>729</v>
      </c>
      <c r="AJ44" s="474"/>
      <c r="AK44" s="137"/>
      <c r="AL44" s="137"/>
      <c r="AM44" s="137"/>
      <c r="AN44" s="141"/>
      <c r="AO44" s="142"/>
    </row>
    <row r="45" spans="2:41" ht="15.95" customHeight="1">
      <c r="B45" s="486"/>
      <c r="C45" s="467"/>
      <c r="D45" s="137"/>
      <c r="E45" s="137"/>
      <c r="F45" s="137"/>
      <c r="G45" s="174"/>
      <c r="H45" s="131"/>
      <c r="I45" s="133"/>
      <c r="J45" s="133"/>
      <c r="K45" s="133"/>
      <c r="L45" s="2335"/>
      <c r="M45" s="2336"/>
      <c r="N45" s="2337"/>
      <c r="O45" s="2250" t="s">
        <v>842</v>
      </c>
      <c r="P45" s="2251"/>
      <c r="Q45" s="2251"/>
      <c r="R45" s="2252"/>
      <c r="S45" s="438" t="s">
        <v>843</v>
      </c>
      <c r="T45" s="130"/>
      <c r="U45" s="130"/>
      <c r="V45" s="130"/>
      <c r="W45" s="130"/>
      <c r="X45" s="130"/>
      <c r="Y45" s="130"/>
      <c r="Z45" s="130"/>
      <c r="AA45" s="130"/>
      <c r="AB45" s="488" t="s">
        <v>4</v>
      </c>
      <c r="AC45" s="157" t="s">
        <v>834</v>
      </c>
      <c r="AD45" s="157"/>
      <c r="AE45" s="488" t="s">
        <v>4</v>
      </c>
      <c r="AF45" s="157" t="s">
        <v>835</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35"/>
      <c r="M46" s="2336"/>
      <c r="N46" s="2337"/>
      <c r="O46" s="2253"/>
      <c r="P46" s="2254"/>
      <c r="Q46" s="2254"/>
      <c r="R46" s="2255"/>
      <c r="S46" s="438" t="s">
        <v>844</v>
      </c>
      <c r="T46" s="130"/>
      <c r="U46" s="130"/>
      <c r="V46" s="130"/>
      <c r="W46" s="130"/>
      <c r="X46" s="130" t="s">
        <v>781</v>
      </c>
      <c r="Y46" s="2273"/>
      <c r="Z46" s="2273"/>
      <c r="AA46" s="2273"/>
      <c r="AB46" s="2273"/>
      <c r="AC46" s="2273"/>
      <c r="AD46" s="2273"/>
      <c r="AE46" s="2273"/>
      <c r="AF46" s="2273"/>
      <c r="AG46" s="2273"/>
      <c r="AH46" s="2273"/>
      <c r="AI46" s="355" t="s">
        <v>718</v>
      </c>
      <c r="AJ46" s="474"/>
      <c r="AK46" s="137"/>
      <c r="AL46" s="137"/>
      <c r="AM46" s="137"/>
      <c r="AN46" s="141"/>
      <c r="AO46" s="142"/>
    </row>
    <row r="47" spans="2:41" ht="15.95" customHeight="1">
      <c r="B47" s="486"/>
      <c r="C47" s="467"/>
      <c r="D47" s="137"/>
      <c r="E47" s="137"/>
      <c r="F47" s="137"/>
      <c r="G47" s="174"/>
      <c r="H47" s="131"/>
      <c r="I47" s="133"/>
      <c r="J47" s="133"/>
      <c r="K47" s="133"/>
      <c r="L47" s="2338"/>
      <c r="M47" s="2339"/>
      <c r="N47" s="2340"/>
      <c r="O47" s="2256"/>
      <c r="P47" s="2257"/>
      <c r="Q47" s="2257"/>
      <c r="R47" s="2258"/>
      <c r="S47" s="438" t="s">
        <v>845</v>
      </c>
      <c r="T47" s="192"/>
      <c r="U47" s="130"/>
      <c r="V47" s="130"/>
      <c r="W47" s="130"/>
      <c r="X47" s="130"/>
      <c r="Y47" s="130"/>
      <c r="Z47" s="130"/>
      <c r="AA47" s="130"/>
      <c r="AB47" s="130" t="s">
        <v>781</v>
      </c>
      <c r="AC47" s="2274"/>
      <c r="AD47" s="2274"/>
      <c r="AE47" s="2274"/>
      <c r="AF47" s="2274"/>
      <c r="AG47" s="2274"/>
      <c r="AH47" s="2274"/>
      <c r="AI47" s="355" t="s">
        <v>718</v>
      </c>
      <c r="AJ47" s="474"/>
      <c r="AK47" s="137"/>
      <c r="AL47" s="137"/>
      <c r="AM47" s="137"/>
      <c r="AN47" s="141"/>
      <c r="AO47" s="142"/>
    </row>
    <row r="48" spans="2:41" ht="15.95" customHeight="1">
      <c r="B48" s="486"/>
      <c r="C48" s="467"/>
      <c r="D48" s="137"/>
      <c r="E48" s="137"/>
      <c r="F48" s="137"/>
      <c r="G48" s="174"/>
      <c r="H48" s="131"/>
      <c r="I48" s="133"/>
      <c r="J48" s="133"/>
      <c r="K48" s="133"/>
      <c r="L48" s="2250" t="s">
        <v>846</v>
      </c>
      <c r="M48" s="2251"/>
      <c r="N48" s="2252"/>
      <c r="O48" s="2250" t="s">
        <v>847</v>
      </c>
      <c r="P48" s="2251"/>
      <c r="Q48" s="2251"/>
      <c r="R48" s="2252"/>
      <c r="S48" s="489" t="s">
        <v>848</v>
      </c>
      <c r="U48" s="157"/>
      <c r="V48" s="157"/>
      <c r="W48" s="157"/>
      <c r="X48" s="157"/>
      <c r="Y48" s="490" t="s">
        <v>389</v>
      </c>
      <c r="Z48" s="2271"/>
      <c r="AA48" s="2271"/>
      <c r="AB48" s="2271"/>
      <c r="AC48" s="2271"/>
      <c r="AD48" s="2271"/>
      <c r="AE48" s="2271"/>
      <c r="AF48" s="2271"/>
      <c r="AG48" s="2271"/>
      <c r="AH48" s="2271"/>
      <c r="AI48" s="491" t="s">
        <v>390</v>
      </c>
      <c r="AJ48" s="439"/>
      <c r="AK48" s="237"/>
      <c r="AL48" s="237"/>
      <c r="AM48" s="237"/>
      <c r="AN48" s="239"/>
      <c r="AO48" s="240"/>
    </row>
    <row r="49" spans="2:41" ht="15.95" customHeight="1">
      <c r="B49" s="486"/>
      <c r="C49" s="467"/>
      <c r="D49" s="137"/>
      <c r="E49" s="137"/>
      <c r="F49" s="137"/>
      <c r="G49" s="174"/>
      <c r="H49" s="131"/>
      <c r="I49" s="133"/>
      <c r="J49" s="133"/>
      <c r="K49" s="133"/>
      <c r="L49" s="2253"/>
      <c r="M49" s="2254"/>
      <c r="N49" s="2255"/>
      <c r="O49" s="2253"/>
      <c r="P49" s="2254"/>
      <c r="Q49" s="2254"/>
      <c r="R49" s="2255"/>
      <c r="S49" s="492" t="s">
        <v>849</v>
      </c>
      <c r="U49" s="130"/>
      <c r="V49" s="130"/>
      <c r="W49" s="130"/>
      <c r="X49" s="130"/>
      <c r="Y49" s="493" t="s">
        <v>389</v>
      </c>
      <c r="Z49" s="2273"/>
      <c r="AA49" s="2273"/>
      <c r="AB49" s="2273"/>
      <c r="AC49" s="2273"/>
      <c r="AD49" s="2273"/>
      <c r="AE49" s="2273"/>
      <c r="AF49" s="2273"/>
      <c r="AG49" s="2273"/>
      <c r="AH49" s="2273"/>
      <c r="AI49" s="494" t="s">
        <v>390</v>
      </c>
      <c r="AJ49" s="474"/>
      <c r="AK49" s="137"/>
      <c r="AL49" s="137"/>
      <c r="AM49" s="137"/>
      <c r="AN49" s="141"/>
      <c r="AO49" s="142"/>
    </row>
    <row r="50" spans="2:41" ht="15.95" customHeight="1">
      <c r="B50" s="486"/>
      <c r="C50" s="467"/>
      <c r="D50" s="137"/>
      <c r="E50" s="137"/>
      <c r="F50" s="137"/>
      <c r="G50" s="174"/>
      <c r="H50" s="131"/>
      <c r="I50" s="133"/>
      <c r="J50" s="133"/>
      <c r="K50" s="133"/>
      <c r="L50" s="2253"/>
      <c r="M50" s="2254"/>
      <c r="N50" s="2255"/>
      <c r="O50" s="2253"/>
      <c r="P50" s="2254"/>
      <c r="Q50" s="2254"/>
      <c r="R50" s="2255"/>
      <c r="S50" s="492" t="s">
        <v>850</v>
      </c>
      <c r="U50" s="130"/>
      <c r="V50" s="130"/>
      <c r="W50" s="130"/>
      <c r="X50" s="130"/>
      <c r="Y50" s="493" t="s">
        <v>389</v>
      </c>
      <c r="Z50" s="2273"/>
      <c r="AA50" s="2273"/>
      <c r="AB50" s="2273"/>
      <c r="AC50" s="2273"/>
      <c r="AD50" s="2273"/>
      <c r="AE50" s="2273"/>
      <c r="AF50" s="2273"/>
      <c r="AG50" s="2273"/>
      <c r="AH50" s="2273"/>
      <c r="AI50" s="494" t="s">
        <v>390</v>
      </c>
      <c r="AJ50" s="474"/>
      <c r="AK50" s="137"/>
      <c r="AL50" s="137"/>
      <c r="AM50" s="137"/>
      <c r="AN50" s="141"/>
      <c r="AO50" s="142"/>
    </row>
    <row r="51" spans="2:41" ht="15.95" customHeight="1">
      <c r="B51" s="486"/>
      <c r="C51" s="467"/>
      <c r="D51" s="137"/>
      <c r="E51" s="137"/>
      <c r="F51" s="137"/>
      <c r="G51" s="174"/>
      <c r="H51" s="131"/>
      <c r="I51" s="133"/>
      <c r="J51" s="133"/>
      <c r="K51" s="133"/>
      <c r="L51" s="2253"/>
      <c r="M51" s="2254"/>
      <c r="N51" s="2255"/>
      <c r="O51" s="2253"/>
      <c r="P51" s="2254"/>
      <c r="Q51" s="2254"/>
      <c r="R51" s="2255"/>
      <c r="S51" s="492" t="s">
        <v>851</v>
      </c>
      <c r="U51" s="130"/>
      <c r="V51" s="130"/>
      <c r="W51" s="130"/>
      <c r="X51" s="130"/>
      <c r="Y51" s="473" t="s">
        <v>389</v>
      </c>
      <c r="Z51" s="2273"/>
      <c r="AA51" s="2273"/>
      <c r="AB51" s="2273"/>
      <c r="AC51" s="2273"/>
      <c r="AD51" s="2273"/>
      <c r="AE51" s="2273"/>
      <c r="AF51" s="2273"/>
      <c r="AG51" s="2273"/>
      <c r="AH51" s="2273"/>
      <c r="AI51" s="494" t="s">
        <v>390</v>
      </c>
      <c r="AJ51" s="474"/>
      <c r="AK51" s="137"/>
      <c r="AL51" s="137"/>
      <c r="AM51" s="137"/>
      <c r="AN51" s="141"/>
      <c r="AO51" s="142"/>
    </row>
    <row r="52" spans="2:41" ht="15.95" customHeight="1">
      <c r="B52" s="486"/>
      <c r="C52" s="467"/>
      <c r="D52" s="137"/>
      <c r="E52" s="137"/>
      <c r="F52" s="137"/>
      <c r="G52" s="174"/>
      <c r="H52" s="131"/>
      <c r="I52" s="133"/>
      <c r="J52" s="133"/>
      <c r="K52" s="133"/>
      <c r="L52" s="2256"/>
      <c r="M52" s="2257"/>
      <c r="N52" s="2258"/>
      <c r="O52" s="2256"/>
      <c r="P52" s="2257"/>
      <c r="Q52" s="2257"/>
      <c r="R52" s="2258"/>
      <c r="S52" s="480" t="s">
        <v>852</v>
      </c>
      <c r="T52" s="195"/>
      <c r="U52" s="192"/>
      <c r="V52" s="192"/>
      <c r="W52" s="192"/>
      <c r="X52" s="192"/>
      <c r="Y52" s="495" t="s">
        <v>389</v>
      </c>
      <c r="Z52" s="2274"/>
      <c r="AA52" s="2274"/>
      <c r="AB52" s="2274"/>
      <c r="AC52" s="2274"/>
      <c r="AD52" s="2274"/>
      <c r="AE52" s="2274"/>
      <c r="AF52" s="2274"/>
      <c r="AG52" s="2274"/>
      <c r="AH52" s="2274"/>
      <c r="AI52" s="496" t="s">
        <v>390</v>
      </c>
      <c r="AJ52" s="476"/>
      <c r="AK52" s="149"/>
      <c r="AL52" s="149"/>
      <c r="AM52" s="149"/>
      <c r="AN52" s="172"/>
      <c r="AO52" s="197"/>
    </row>
    <row r="53" spans="2:41" ht="15.95" customHeight="1">
      <c r="B53" s="486"/>
      <c r="C53" s="467"/>
      <c r="D53" s="137"/>
      <c r="E53" s="137"/>
      <c r="F53" s="137"/>
      <c r="G53" s="174"/>
      <c r="H53" s="131"/>
      <c r="I53" s="133"/>
      <c r="J53" s="133"/>
      <c r="K53" s="133"/>
      <c r="L53" s="2250" t="s">
        <v>853</v>
      </c>
      <c r="M53" s="2251"/>
      <c r="N53" s="2252"/>
      <c r="O53" s="2250" t="s">
        <v>854</v>
      </c>
      <c r="P53" s="2251"/>
      <c r="Q53" s="2251"/>
      <c r="R53" s="2252"/>
      <c r="S53" s="427" t="s">
        <v>4</v>
      </c>
      <c r="T53" s="157" t="s">
        <v>855</v>
      </c>
      <c r="U53" s="157"/>
      <c r="V53" s="157"/>
      <c r="W53" s="157"/>
      <c r="X53" s="157"/>
      <c r="Y53" s="157"/>
      <c r="Z53" s="157"/>
      <c r="AA53" s="157"/>
      <c r="AB53" s="157"/>
      <c r="AC53" s="157"/>
      <c r="AD53" s="157"/>
      <c r="AE53" s="157"/>
      <c r="AF53" s="157"/>
      <c r="AG53" s="157"/>
      <c r="AH53" s="157"/>
      <c r="AI53" s="158"/>
      <c r="AJ53" s="125" t="s">
        <v>4</v>
      </c>
      <c r="AK53" s="137" t="s">
        <v>614</v>
      </c>
      <c r="AL53" s="137"/>
      <c r="AM53" s="137"/>
      <c r="AN53" s="141"/>
      <c r="AO53" s="142"/>
    </row>
    <row r="54" spans="2:41" ht="15.95" customHeight="1">
      <c r="B54" s="486"/>
      <c r="C54" s="467"/>
      <c r="D54" s="137"/>
      <c r="E54" s="137"/>
      <c r="F54" s="137"/>
      <c r="G54" s="174"/>
      <c r="H54" s="131"/>
      <c r="I54" s="133"/>
      <c r="J54" s="133"/>
      <c r="K54" s="133"/>
      <c r="L54" s="2253"/>
      <c r="M54" s="2254"/>
      <c r="N54" s="2255"/>
      <c r="O54" s="2253"/>
      <c r="P54" s="2254"/>
      <c r="Q54" s="2254"/>
      <c r="R54" s="2255"/>
      <c r="S54" s="425" t="s">
        <v>4</v>
      </c>
      <c r="T54" s="130" t="s">
        <v>856</v>
      </c>
      <c r="U54" s="130"/>
      <c r="V54" s="130"/>
      <c r="W54" s="130"/>
      <c r="X54" s="130"/>
      <c r="Y54" s="130"/>
      <c r="Z54" s="130"/>
      <c r="AA54" s="130"/>
      <c r="AB54" s="130"/>
      <c r="AC54" s="130"/>
      <c r="AD54" s="130"/>
      <c r="AE54" s="130"/>
      <c r="AF54" s="130"/>
      <c r="AG54" s="130"/>
      <c r="AH54" s="130"/>
      <c r="AI54" s="355"/>
      <c r="AJ54" s="125" t="s">
        <v>4</v>
      </c>
      <c r="AK54" s="137" t="s">
        <v>806</v>
      </c>
      <c r="AL54" s="137"/>
      <c r="AM54" s="137"/>
      <c r="AN54" s="141"/>
      <c r="AO54" s="142"/>
    </row>
    <row r="55" spans="2:41" ht="15.95" customHeight="1" thickBot="1">
      <c r="B55" s="497"/>
      <c r="C55" s="498"/>
      <c r="D55" s="247"/>
      <c r="E55" s="247"/>
      <c r="F55" s="247"/>
      <c r="G55" s="461"/>
      <c r="H55" s="116"/>
      <c r="I55" s="115"/>
      <c r="J55" s="115"/>
      <c r="K55" s="115"/>
      <c r="L55" s="2351"/>
      <c r="M55" s="2352"/>
      <c r="N55" s="2353"/>
      <c r="O55" s="2351"/>
      <c r="P55" s="2352"/>
      <c r="Q55" s="2352"/>
      <c r="R55" s="2353"/>
      <c r="S55" s="462"/>
      <c r="T55" s="419"/>
      <c r="U55" s="419"/>
      <c r="V55" s="419"/>
      <c r="W55" s="419"/>
      <c r="X55" s="419"/>
      <c r="Y55" s="419"/>
      <c r="Z55" s="419"/>
      <c r="AA55" s="419"/>
      <c r="AB55" s="419"/>
      <c r="AC55" s="419"/>
      <c r="AD55" s="419"/>
      <c r="AE55" s="419"/>
      <c r="AF55" s="419"/>
      <c r="AG55" s="419"/>
      <c r="AH55" s="419"/>
      <c r="AI55" s="499"/>
      <c r="AJ55" s="420" t="s">
        <v>4</v>
      </c>
      <c r="AK55" s="2354" t="s">
        <v>857</v>
      </c>
      <c r="AL55" s="2354"/>
      <c r="AM55" s="2354"/>
      <c r="AN55" s="251"/>
      <c r="AO55" s="256"/>
    </row>
    <row r="56" spans="2:41" ht="15.95" customHeight="1">
      <c r="AI56" s="2355">
        <v>20221107</v>
      </c>
      <c r="AJ56" s="2355"/>
      <c r="AK56" s="2355"/>
      <c r="AL56" s="2355"/>
      <c r="AM56" s="2355"/>
      <c r="AN56" s="2355"/>
      <c r="AO56" s="2355"/>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5"/>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858</v>
      </c>
    </row>
    <row r="2" spans="2:240" s="504" customFormat="1" ht="18" customHeight="1">
      <c r="B2" s="2370" t="s">
        <v>859</v>
      </c>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2"/>
      <c r="AI2" s="505" t="s">
        <v>860</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391" t="s">
        <v>861</v>
      </c>
      <c r="DQ2" s="2391"/>
      <c r="DR2" s="2391"/>
      <c r="DS2" s="2391"/>
      <c r="DT2" s="2391"/>
      <c r="DU2" s="2391"/>
      <c r="DV2" s="2391"/>
      <c r="DW2" s="2391"/>
      <c r="DX2" s="2391"/>
      <c r="DY2" s="2391"/>
      <c r="DZ2" s="2391"/>
      <c r="EA2" s="2391"/>
      <c r="EB2" s="2391"/>
      <c r="EC2" s="2391"/>
      <c r="ED2" s="2391"/>
      <c r="EE2" s="2391"/>
      <c r="EF2" s="2391"/>
      <c r="EG2" s="2391"/>
      <c r="EH2" s="2391"/>
      <c r="EI2" s="2391"/>
      <c r="EJ2" s="2391"/>
      <c r="FZ2" s="508" t="s">
        <v>862</v>
      </c>
      <c r="GA2" s="508"/>
      <c r="GB2" s="508"/>
      <c r="GC2" s="508"/>
      <c r="GD2" s="508"/>
      <c r="GF2" s="508"/>
      <c r="GG2" s="508"/>
      <c r="GH2" s="508"/>
      <c r="GI2" s="508" t="s">
        <v>863</v>
      </c>
      <c r="GJ2" s="508"/>
      <c r="GK2" s="508"/>
      <c r="GM2" s="508"/>
      <c r="GN2" s="508"/>
      <c r="GO2" s="508"/>
      <c r="GP2" s="508"/>
      <c r="GQ2" s="508"/>
      <c r="GR2" s="508" t="s">
        <v>864</v>
      </c>
    </row>
    <row r="3" spans="2:240" s="504" customFormat="1" ht="18" customHeight="1">
      <c r="B3" s="2373"/>
      <c r="C3" s="2374"/>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5"/>
      <c r="AI3" s="2392" t="s">
        <v>865</v>
      </c>
      <c r="AJ3" s="2393"/>
      <c r="AK3" s="2393"/>
      <c r="AL3" s="2393"/>
      <c r="AM3" s="2393"/>
      <c r="AN3" s="2393"/>
      <c r="AO3" s="2393"/>
      <c r="AP3" s="2394" t="str">
        <f>IF(事前シート!C6&lt;&gt;"",事前シート!C6,"")</f>
        <v/>
      </c>
      <c r="AQ3" s="2394"/>
      <c r="AR3" s="2394"/>
      <c r="AS3" s="2394"/>
      <c r="AT3" s="2394"/>
      <c r="AU3" s="2394"/>
      <c r="AV3" s="2394"/>
      <c r="AW3" s="2394"/>
      <c r="AX3" s="2394"/>
      <c r="AY3" s="2394"/>
      <c r="AZ3" s="2394"/>
      <c r="BA3" s="2394"/>
      <c r="BB3" s="2394"/>
      <c r="BC3" s="2394"/>
      <c r="BD3" s="2394"/>
      <c r="BE3" s="2394"/>
      <c r="BF3" s="2394"/>
      <c r="BG3" s="2394"/>
      <c r="BH3" s="2394"/>
      <c r="BI3" s="2394"/>
      <c r="BJ3" s="2394"/>
      <c r="BK3" s="2394"/>
      <c r="BL3" s="2394"/>
      <c r="BM3" s="2394"/>
      <c r="BN3" s="2394"/>
      <c r="BO3" s="2394"/>
      <c r="BP3" s="2394"/>
      <c r="BQ3" s="2395"/>
      <c r="BS3" s="2392" t="s">
        <v>866</v>
      </c>
      <c r="BT3" s="2393"/>
      <c r="BU3" s="2393"/>
      <c r="BV3" s="2393"/>
      <c r="BW3" s="2393"/>
      <c r="BX3" s="2393"/>
      <c r="BY3" s="2396" t="str">
        <f>IF('３面'!R6&lt;&gt;"",'３面'!R6,"")</f>
        <v/>
      </c>
      <c r="BZ3" s="2396"/>
      <c r="CA3" s="2396"/>
      <c r="CB3" s="2396"/>
      <c r="CC3" s="2396"/>
      <c r="CD3" s="2396"/>
      <c r="CE3" s="2396"/>
      <c r="CF3" s="2396"/>
      <c r="CG3" s="2396"/>
      <c r="CH3" s="2396"/>
      <c r="CI3" s="2396"/>
      <c r="CJ3" s="2396"/>
      <c r="CK3" s="2396"/>
      <c r="CL3" s="2396"/>
      <c r="CM3" s="2396"/>
      <c r="CN3" s="2396"/>
      <c r="CO3" s="2396"/>
      <c r="CP3" s="2396"/>
      <c r="CQ3" s="2396"/>
      <c r="CR3" s="2396"/>
      <c r="CS3" s="2396"/>
      <c r="CT3" s="2396"/>
      <c r="CU3" s="2396"/>
      <c r="CV3" s="2396"/>
      <c r="CW3" s="2396"/>
      <c r="CX3" s="2396"/>
      <c r="CY3" s="2396"/>
      <c r="CZ3" s="2396"/>
      <c r="DA3" s="2397"/>
      <c r="DP3" s="2391"/>
      <c r="DQ3" s="2391"/>
      <c r="DR3" s="2391"/>
      <c r="DS3" s="2391"/>
      <c r="DT3" s="2391"/>
      <c r="DU3" s="2391"/>
      <c r="DV3" s="2391"/>
      <c r="DW3" s="2391"/>
      <c r="DX3" s="2391"/>
      <c r="DY3" s="2391"/>
      <c r="DZ3" s="2391"/>
      <c r="EA3" s="2391"/>
      <c r="EB3" s="2391"/>
      <c r="EC3" s="2391"/>
      <c r="ED3" s="2391"/>
      <c r="EE3" s="2391"/>
      <c r="EF3" s="2391"/>
      <c r="EG3" s="2391"/>
      <c r="EH3" s="2391"/>
      <c r="EI3" s="2391"/>
      <c r="EJ3" s="2391"/>
      <c r="FZ3" s="508" t="s">
        <v>868</v>
      </c>
      <c r="GA3" s="508"/>
      <c r="GB3" s="508"/>
      <c r="GC3" s="315"/>
      <c r="GD3" s="508"/>
      <c r="GF3" s="508"/>
      <c r="GG3" s="508"/>
      <c r="GH3" s="508"/>
      <c r="GI3" s="508" t="s">
        <v>869</v>
      </c>
      <c r="GJ3" s="508"/>
      <c r="GK3" s="260"/>
      <c r="GM3" s="508"/>
      <c r="GN3" s="260"/>
      <c r="GO3" s="509"/>
      <c r="GP3" s="508"/>
      <c r="GQ3" s="508"/>
      <c r="GR3" s="508" t="s">
        <v>870</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124</v>
      </c>
      <c r="C4" s="2356" t="s">
        <v>16</v>
      </c>
      <c r="D4" s="2356"/>
      <c r="E4" s="2356"/>
      <c r="F4" s="2356"/>
      <c r="G4" s="2356"/>
      <c r="H4" s="2356"/>
      <c r="I4" s="2356"/>
      <c r="J4" s="2356"/>
      <c r="K4" s="2356"/>
      <c r="L4" s="511"/>
      <c r="O4" s="508" t="s">
        <v>124</v>
      </c>
      <c r="P4" s="2357" t="s">
        <v>871</v>
      </c>
      <c r="Q4" s="2357"/>
      <c r="R4" s="2357"/>
      <c r="S4" s="2357"/>
      <c r="T4" s="2357"/>
      <c r="U4" s="2357"/>
      <c r="V4" s="2357"/>
      <c r="X4" s="505"/>
      <c r="AI4" s="2358" t="s">
        <v>872</v>
      </c>
      <c r="AJ4" s="2359"/>
      <c r="AK4" s="2359"/>
      <c r="AL4" s="2359"/>
      <c r="AM4" s="2360"/>
      <c r="AN4" s="2364" t="s">
        <v>873</v>
      </c>
      <c r="AO4" s="2365"/>
      <c r="AP4" s="2366">
        <f>'２面'!R9</f>
        <v>0</v>
      </c>
      <c r="AQ4" s="2366"/>
      <c r="AR4" s="2366"/>
      <c r="AS4" s="2366"/>
      <c r="AT4" s="2366"/>
      <c r="AU4" s="2366"/>
      <c r="AV4" s="2366"/>
      <c r="AW4" s="2366"/>
      <c r="AX4" s="2366"/>
      <c r="AY4" s="2366"/>
      <c r="AZ4" s="2366"/>
      <c r="BA4" s="2366"/>
      <c r="BB4" s="2366"/>
      <c r="BC4" s="2366"/>
      <c r="BD4" s="2366"/>
      <c r="BE4" s="2366"/>
      <c r="BF4" s="2366"/>
      <c r="BG4" s="2366"/>
      <c r="BH4" s="2366"/>
      <c r="BI4" s="2367"/>
      <c r="BJ4" s="2368" t="s">
        <v>874</v>
      </c>
      <c r="BK4" s="2369"/>
      <c r="BL4" s="2398">
        <f>IF('２面'!R15&lt;&gt;"",'２面'!R15,"無")</f>
        <v>0</v>
      </c>
      <c r="BM4" s="2398"/>
      <c r="BN4" s="2398"/>
      <c r="BO4" s="2398"/>
      <c r="BP4" s="2398"/>
      <c r="BQ4" s="2399"/>
      <c r="BS4" s="2400" t="s">
        <v>875</v>
      </c>
      <c r="BT4" s="2401"/>
      <c r="BU4" s="2401"/>
      <c r="BV4" s="2401"/>
      <c r="BW4" s="2401"/>
      <c r="BX4" s="2401"/>
      <c r="BY4" s="2402">
        <f>'事前シート別紙（住宅性能評価のみ）'!J9</f>
        <v>0</v>
      </c>
      <c r="BZ4" s="2402"/>
      <c r="CA4" s="2402"/>
      <c r="CB4" s="2402"/>
      <c r="CC4" s="2402"/>
      <c r="CD4" s="2402"/>
      <c r="CE4" s="2402"/>
      <c r="CF4" s="2402"/>
      <c r="CG4" s="2402"/>
      <c r="CH4" s="2402"/>
      <c r="CI4" s="2403"/>
      <c r="CJ4" s="2400" t="s">
        <v>876</v>
      </c>
      <c r="CK4" s="2401"/>
      <c r="CL4" s="2401"/>
      <c r="CM4" s="2401"/>
      <c r="CN4" s="2401"/>
      <c r="CO4" s="2401"/>
      <c r="CP4" s="2404">
        <f>'３面'!R38</f>
        <v>0</v>
      </c>
      <c r="CQ4" s="2404"/>
      <c r="CR4" s="2404"/>
      <c r="CS4" s="2404"/>
      <c r="CT4" s="2404"/>
      <c r="CU4" s="2404"/>
      <c r="CV4" s="2404"/>
      <c r="CW4" s="2404"/>
      <c r="CX4" s="2404"/>
      <c r="CY4" s="2404"/>
      <c r="CZ4" s="2404"/>
      <c r="DA4" s="512" t="s">
        <v>877</v>
      </c>
      <c r="DC4" s="513" t="s">
        <v>878</v>
      </c>
      <c r="FZ4" s="508" t="s">
        <v>879</v>
      </c>
      <c r="GA4" s="508"/>
      <c r="GB4" s="508"/>
      <c r="GC4" s="315"/>
      <c r="GD4" s="508"/>
      <c r="GF4" s="508"/>
      <c r="GG4" s="508"/>
      <c r="GH4" s="508"/>
      <c r="GI4" s="508" t="s">
        <v>880</v>
      </c>
      <c r="GJ4" s="508"/>
      <c r="GK4" s="508"/>
      <c r="GM4" s="508"/>
      <c r="GN4" s="508"/>
      <c r="GO4" s="508"/>
      <c r="GP4" s="508"/>
      <c r="GQ4" s="508"/>
      <c r="GR4" s="508" t="s">
        <v>881</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405" t="s">
        <v>882</v>
      </c>
      <c r="AA5" s="2406"/>
      <c r="AB5" s="2406"/>
      <c r="AC5" s="2406"/>
      <c r="AD5" s="2406"/>
      <c r="AE5" s="2406"/>
      <c r="AF5" s="2406"/>
      <c r="AG5" s="2407"/>
      <c r="AI5" s="2361"/>
      <c r="AJ5" s="2362"/>
      <c r="AK5" s="2362"/>
      <c r="AL5" s="2362"/>
      <c r="AM5" s="2363"/>
      <c r="AN5" s="2408" t="s">
        <v>883</v>
      </c>
      <c r="AO5" s="2408"/>
      <c r="AP5" s="518" t="s">
        <v>884</v>
      </c>
      <c r="AQ5" s="2409" t="str">
        <f>'２面'!R11&amp;"　"&amp;'２面'!R13</f>
        <v>　0</v>
      </c>
      <c r="AR5" s="2409"/>
      <c r="AS5" s="2409"/>
      <c r="AT5" s="2409"/>
      <c r="AU5" s="2409"/>
      <c r="AV5" s="2409"/>
      <c r="AW5" s="2409"/>
      <c r="AX5" s="2409"/>
      <c r="AY5" s="2409"/>
      <c r="AZ5" s="2409"/>
      <c r="BA5" s="2409"/>
      <c r="BB5" s="2409"/>
      <c r="BC5" s="2409"/>
      <c r="BD5" s="2409"/>
      <c r="BE5" s="2409"/>
      <c r="BF5" s="2409"/>
      <c r="BG5" s="2409"/>
      <c r="BH5" s="2409"/>
      <c r="BI5" s="2409"/>
      <c r="BJ5" s="2409"/>
      <c r="BK5" s="2409"/>
      <c r="BL5" s="2409"/>
      <c r="BM5" s="2409"/>
      <c r="BN5" s="2409"/>
      <c r="BO5" s="2409"/>
      <c r="BP5" s="2409"/>
      <c r="BQ5" s="2410"/>
      <c r="BS5" s="2378" t="s">
        <v>885</v>
      </c>
      <c r="BT5" s="2379"/>
      <c r="BU5" s="2379"/>
      <c r="BV5" s="2379"/>
      <c r="BW5" s="2379"/>
      <c r="BX5" s="2379"/>
      <c r="BY5" s="2411">
        <f>'事前シート別紙（住宅性能評価のみ）'!AS9</f>
        <v>0</v>
      </c>
      <c r="BZ5" s="2411"/>
      <c r="CA5" s="2411"/>
      <c r="CB5" s="2411"/>
      <c r="CC5" s="2411"/>
      <c r="CD5" s="2411"/>
      <c r="CE5" s="2411"/>
      <c r="CF5" s="2411"/>
      <c r="CG5" s="2411"/>
      <c r="CH5" s="2411"/>
      <c r="CI5" s="2412"/>
      <c r="CJ5" s="2378" t="s">
        <v>886</v>
      </c>
      <c r="CK5" s="2379"/>
      <c r="CL5" s="2379"/>
      <c r="CM5" s="2379"/>
      <c r="CN5" s="2379"/>
      <c r="CO5" s="2379"/>
      <c r="CP5" s="2380">
        <f>'３面'!R39</f>
        <v>0</v>
      </c>
      <c r="CQ5" s="2380"/>
      <c r="CR5" s="2380"/>
      <c r="CS5" s="2380"/>
      <c r="CT5" s="2380"/>
      <c r="CU5" s="2380"/>
      <c r="CV5" s="2380"/>
      <c r="CW5" s="2380"/>
      <c r="CX5" s="2380"/>
      <c r="CY5" s="2380"/>
      <c r="CZ5" s="2380"/>
      <c r="DA5" s="519" t="s">
        <v>877</v>
      </c>
      <c r="DC5" s="2381" t="s">
        <v>887</v>
      </c>
      <c r="DD5" s="2382"/>
      <c r="DE5" s="2382"/>
      <c r="DF5" s="2383"/>
      <c r="DG5" s="2364" t="s">
        <v>873</v>
      </c>
      <c r="DH5" s="2365"/>
      <c r="DI5" s="2376"/>
      <c r="DJ5" s="2376"/>
      <c r="DK5" s="2376"/>
      <c r="DL5" s="2376"/>
      <c r="DM5" s="2376"/>
      <c r="DN5" s="2376"/>
      <c r="DO5" s="2376"/>
      <c r="DP5" s="2376"/>
      <c r="DQ5" s="2376"/>
      <c r="DR5" s="2376"/>
      <c r="DS5" s="2376"/>
      <c r="DT5" s="2376"/>
      <c r="DU5" s="2376"/>
      <c r="DV5" s="2376"/>
      <c r="DW5" s="2376"/>
      <c r="DX5" s="2376"/>
      <c r="DY5" s="2376"/>
      <c r="DZ5" s="2376"/>
      <c r="EA5" s="2376"/>
      <c r="EB5" s="2387"/>
      <c r="EC5" s="2368" t="s">
        <v>874</v>
      </c>
      <c r="ED5" s="2369"/>
      <c r="EE5" s="2376"/>
      <c r="EF5" s="2376"/>
      <c r="EG5" s="2376"/>
      <c r="EH5" s="2376"/>
      <c r="EI5" s="2376"/>
      <c r="EJ5" s="2377"/>
      <c r="FZ5" s="508" t="s">
        <v>888</v>
      </c>
      <c r="GA5" s="508"/>
      <c r="GB5" s="508"/>
      <c r="GC5" s="315"/>
      <c r="GD5" s="520"/>
      <c r="GF5" s="520"/>
      <c r="GG5" s="520"/>
      <c r="GH5" s="520"/>
      <c r="GI5" s="508" t="s">
        <v>889</v>
      </c>
      <c r="GJ5" s="508"/>
      <c r="GK5" s="508"/>
      <c r="GM5" s="508"/>
      <c r="GN5" s="315"/>
      <c r="GO5" s="521"/>
      <c r="GP5" s="521"/>
      <c r="GQ5" s="521"/>
      <c r="GR5" s="508" t="s">
        <v>214</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424"/>
      <c r="C6" s="2424"/>
      <c r="D6" s="2424"/>
      <c r="E6" s="2424"/>
      <c r="F6" s="522"/>
      <c r="G6" s="2425"/>
      <c r="H6" s="2425"/>
      <c r="I6" s="2425"/>
      <c r="J6" s="2425"/>
      <c r="K6" s="2425"/>
      <c r="L6" s="2425"/>
      <c r="M6" s="2425"/>
      <c r="N6" s="2425"/>
      <c r="O6" s="2425"/>
      <c r="P6" s="2425"/>
      <c r="Q6" s="2425"/>
      <c r="R6" s="2425"/>
      <c r="S6" s="2426"/>
      <c r="T6" s="2426"/>
      <c r="U6" s="2427"/>
      <c r="V6" s="2427"/>
      <c r="W6" s="2427"/>
      <c r="X6" s="2427"/>
      <c r="Z6" s="523"/>
      <c r="AA6" s="524" t="s">
        <v>124</v>
      </c>
      <c r="AB6" s="525" t="s">
        <v>890</v>
      </c>
      <c r="AF6" s="526"/>
      <c r="AG6" s="527"/>
      <c r="AI6" s="2358" t="s">
        <v>891</v>
      </c>
      <c r="AJ6" s="2359"/>
      <c r="AK6" s="2359"/>
      <c r="AL6" s="2359"/>
      <c r="AM6" s="2360"/>
      <c r="AN6" s="2428" t="s">
        <v>873</v>
      </c>
      <c r="AO6" s="2428"/>
      <c r="AP6" s="2366" t="str">
        <f>IF('２面'!R21&lt;&gt;"",'２面'!R21,"")</f>
        <v/>
      </c>
      <c r="AQ6" s="2366"/>
      <c r="AR6" s="2366"/>
      <c r="AS6" s="2366"/>
      <c r="AT6" s="2366"/>
      <c r="AU6" s="2366"/>
      <c r="AV6" s="2366"/>
      <c r="AW6" s="2366"/>
      <c r="AX6" s="2366"/>
      <c r="AY6" s="2366"/>
      <c r="AZ6" s="2366"/>
      <c r="BA6" s="2366"/>
      <c r="BB6" s="2366"/>
      <c r="BC6" s="2366"/>
      <c r="BD6" s="2366"/>
      <c r="BE6" s="2366"/>
      <c r="BF6" s="2366"/>
      <c r="BG6" s="2366"/>
      <c r="BH6" s="2366"/>
      <c r="BI6" s="2367"/>
      <c r="BJ6" s="2368" t="s">
        <v>874</v>
      </c>
      <c r="BK6" s="2369"/>
      <c r="BL6" s="2398">
        <f>IF('２面'!R15&lt;&gt;"",'２面'!R15,"無")</f>
        <v>0</v>
      </c>
      <c r="BM6" s="2398"/>
      <c r="BN6" s="2398"/>
      <c r="BO6" s="2398"/>
      <c r="BP6" s="2398"/>
      <c r="BQ6" s="2399"/>
      <c r="BS6" s="2378" t="s">
        <v>892</v>
      </c>
      <c r="BT6" s="2379"/>
      <c r="BU6" s="2379"/>
      <c r="BV6" s="2379"/>
      <c r="BW6" s="2379"/>
      <c r="BX6" s="2379"/>
      <c r="BY6" s="2418" t="str">
        <f>IF('３面'!S11="■","市街化区域",IF('３面'!AF11="■","市街化調整区域",IF('３面'!S12="■","区域区分未設定",IF('３面'!S14="■","都市計画区域及び準都市計画区域外",""))))</f>
        <v/>
      </c>
      <c r="BZ6" s="2418"/>
      <c r="CA6" s="2418"/>
      <c r="CB6" s="2418"/>
      <c r="CC6" s="2418"/>
      <c r="CD6" s="2418"/>
      <c r="CE6" s="2418"/>
      <c r="CF6" s="2418"/>
      <c r="CG6" s="2418"/>
      <c r="CH6" s="2418"/>
      <c r="CI6" s="2419"/>
      <c r="CJ6" s="2378" t="s">
        <v>893</v>
      </c>
      <c r="CK6" s="2379"/>
      <c r="CL6" s="2379"/>
      <c r="CM6" s="2379"/>
      <c r="CN6" s="2379"/>
      <c r="CO6" s="2379"/>
      <c r="CP6" s="2418" t="str">
        <f>'３面'!R41&amp;IF('３面'!AN41&lt;&gt;"","　一部　"&amp;'３面'!AN41,"")</f>
        <v/>
      </c>
      <c r="CQ6" s="2418"/>
      <c r="CR6" s="2418"/>
      <c r="CS6" s="2418"/>
      <c r="CT6" s="2418"/>
      <c r="CU6" s="2418"/>
      <c r="CV6" s="2418"/>
      <c r="CW6" s="2418"/>
      <c r="CX6" s="2418"/>
      <c r="CY6" s="2418"/>
      <c r="CZ6" s="2418"/>
      <c r="DA6" s="2419"/>
      <c r="DC6" s="2384"/>
      <c r="DD6" s="2385"/>
      <c r="DE6" s="2385"/>
      <c r="DF6" s="2386"/>
      <c r="DG6" s="2420" t="s">
        <v>883</v>
      </c>
      <c r="DH6" s="2408"/>
      <c r="DI6" s="518" t="s">
        <v>884</v>
      </c>
      <c r="DJ6" s="2389"/>
      <c r="DK6" s="2389"/>
      <c r="DL6" s="2421"/>
      <c r="DM6" s="2388"/>
      <c r="DN6" s="2389"/>
      <c r="DO6" s="2389"/>
      <c r="DP6" s="2389"/>
      <c r="DQ6" s="2389"/>
      <c r="DR6" s="2389"/>
      <c r="DS6" s="2389"/>
      <c r="DT6" s="2389"/>
      <c r="DU6" s="2389"/>
      <c r="DV6" s="2389"/>
      <c r="DW6" s="2389"/>
      <c r="DX6" s="2389"/>
      <c r="DY6" s="2389"/>
      <c r="DZ6" s="2389"/>
      <c r="EA6" s="2389"/>
      <c r="EB6" s="2389"/>
      <c r="EC6" s="2389"/>
      <c r="ED6" s="2389"/>
      <c r="EE6" s="2389"/>
      <c r="EF6" s="2389"/>
      <c r="EG6" s="2389"/>
      <c r="EH6" s="2389"/>
      <c r="EI6" s="2389"/>
      <c r="EJ6" s="2390"/>
      <c r="EL6" s="2429" t="s">
        <v>894</v>
      </c>
      <c r="EM6" s="2430"/>
      <c r="EN6" s="2430"/>
      <c r="EO6" s="2430"/>
      <c r="EP6" s="528" t="s">
        <v>895</v>
      </c>
      <c r="EQ6" s="2431" t="s">
        <v>896</v>
      </c>
      <c r="ER6" s="2431"/>
      <c r="ES6" s="2431"/>
      <c r="ET6" s="2431"/>
      <c r="EU6" s="2431"/>
      <c r="EV6" s="2431"/>
      <c r="EW6" s="2431"/>
      <c r="EX6" s="2431"/>
      <c r="EY6" s="2414"/>
      <c r="EZ6" s="2414"/>
      <c r="FA6" s="2414"/>
      <c r="FB6" s="2414"/>
      <c r="FC6" s="2413" t="s">
        <v>897</v>
      </c>
      <c r="FD6" s="2413"/>
      <c r="FE6" s="2414"/>
      <c r="FF6" s="2414"/>
      <c r="FG6" s="2414"/>
      <c r="FH6" s="2415"/>
      <c r="FZ6" s="508" t="s">
        <v>898</v>
      </c>
      <c r="GA6" s="508"/>
      <c r="GB6" s="508"/>
      <c r="GC6" s="315"/>
      <c r="GD6" s="520"/>
      <c r="GF6" s="520"/>
      <c r="GG6" s="520"/>
      <c r="GH6" s="520"/>
      <c r="GI6" s="508" t="s">
        <v>899</v>
      </c>
      <c r="GJ6" s="508"/>
      <c r="GK6" s="508"/>
      <c r="GM6" s="508"/>
      <c r="GN6" s="315"/>
      <c r="GO6" s="508"/>
      <c r="GP6" s="508"/>
      <c r="GQ6" s="508"/>
      <c r="GR6" s="508" t="s">
        <v>215</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416"/>
      <c r="C7" s="2416"/>
      <c r="D7" s="2416"/>
      <c r="E7" s="2416"/>
      <c r="F7" s="522"/>
      <c r="G7" s="2417"/>
      <c r="H7" s="2417"/>
      <c r="I7" s="2417"/>
      <c r="J7" s="2417"/>
      <c r="K7" s="2417"/>
      <c r="L7" s="2417"/>
      <c r="M7" s="2417"/>
      <c r="N7" s="2417"/>
      <c r="O7" s="2417"/>
      <c r="P7" s="2417"/>
      <c r="Q7" s="2417"/>
      <c r="R7" s="2417"/>
      <c r="S7" s="2417"/>
      <c r="T7" s="2417"/>
      <c r="U7" s="2417"/>
      <c r="V7" s="2417"/>
      <c r="W7" s="2417"/>
      <c r="X7" s="2417"/>
      <c r="Z7" s="523"/>
      <c r="AA7" s="529" t="str">
        <f>IF(AA6="□","■","□")</f>
        <v>□</v>
      </c>
      <c r="AB7" s="525" t="s">
        <v>900</v>
      </c>
      <c r="AC7" s="530"/>
      <c r="AD7" s="530"/>
      <c r="AE7" s="530"/>
      <c r="AF7" s="530"/>
      <c r="AG7" s="531"/>
      <c r="AI7" s="2361"/>
      <c r="AJ7" s="2362"/>
      <c r="AK7" s="2362"/>
      <c r="AL7" s="2362"/>
      <c r="AM7" s="2363"/>
      <c r="AN7" s="2408" t="s">
        <v>883</v>
      </c>
      <c r="AO7" s="2408"/>
      <c r="AP7" s="518" t="s">
        <v>884</v>
      </c>
      <c r="AQ7" s="2409" t="str">
        <f>'２面'!R23&amp;"　"&amp;'２面'!R25</f>
        <v>　</v>
      </c>
      <c r="AR7" s="2409"/>
      <c r="AS7" s="2409"/>
      <c r="AT7" s="2409"/>
      <c r="AU7" s="2409"/>
      <c r="AV7" s="2409"/>
      <c r="AW7" s="2409"/>
      <c r="AX7" s="2409"/>
      <c r="AY7" s="2409"/>
      <c r="AZ7" s="2409"/>
      <c r="BA7" s="2409"/>
      <c r="BB7" s="2409"/>
      <c r="BC7" s="2409"/>
      <c r="BD7" s="2409"/>
      <c r="BE7" s="2409"/>
      <c r="BF7" s="2409"/>
      <c r="BG7" s="2409"/>
      <c r="BH7" s="2409"/>
      <c r="BI7" s="2409"/>
      <c r="BJ7" s="2409"/>
      <c r="BK7" s="2409"/>
      <c r="BL7" s="2409"/>
      <c r="BM7" s="2409"/>
      <c r="BN7" s="2409"/>
      <c r="BO7" s="2409"/>
      <c r="BP7" s="2409"/>
      <c r="BQ7" s="2410"/>
      <c r="BS7" s="2378" t="s">
        <v>863</v>
      </c>
      <c r="BT7" s="2379"/>
      <c r="BU7" s="2379"/>
      <c r="BV7" s="2379"/>
      <c r="BW7" s="2379"/>
      <c r="BX7" s="2379"/>
      <c r="BY7" s="2418" t="str">
        <f>IF('３面'!S17="■","防火地域",IF('３面'!AF17="■","準防火地域",IF('３面'!AS17="■","指定無し","")))</f>
        <v/>
      </c>
      <c r="BZ7" s="2418"/>
      <c r="CA7" s="2418"/>
      <c r="CB7" s="2418"/>
      <c r="CC7" s="2418"/>
      <c r="CD7" s="2418"/>
      <c r="CE7" s="2418"/>
      <c r="CF7" s="2418"/>
      <c r="CG7" s="2418"/>
      <c r="CH7" s="2418"/>
      <c r="CI7" s="2419"/>
      <c r="CJ7" s="2378" t="s">
        <v>901</v>
      </c>
      <c r="CK7" s="2379"/>
      <c r="CL7" s="2379"/>
      <c r="CM7" s="2379"/>
      <c r="CN7" s="2379"/>
      <c r="CO7" s="2379"/>
      <c r="CP7" s="2418" t="str">
        <f>IF('３面'!S23="■","一戸建ての住宅","共同住宅等")</f>
        <v>共同住宅等</v>
      </c>
      <c r="CQ7" s="2418"/>
      <c r="CR7" s="2418"/>
      <c r="CS7" s="2418"/>
      <c r="CT7" s="2418"/>
      <c r="CU7" s="2418"/>
      <c r="CV7" s="2418"/>
      <c r="CW7" s="2418"/>
      <c r="CX7" s="2418"/>
      <c r="CY7" s="2418"/>
      <c r="CZ7" s="2418"/>
      <c r="DA7" s="2419"/>
      <c r="DC7" s="2381" t="s">
        <v>902</v>
      </c>
      <c r="DD7" s="2382"/>
      <c r="DE7" s="2382"/>
      <c r="DF7" s="2383"/>
      <c r="DG7" s="2364" t="s">
        <v>873</v>
      </c>
      <c r="DH7" s="2365"/>
      <c r="DI7" s="2376"/>
      <c r="DJ7" s="2376"/>
      <c r="DK7" s="2376"/>
      <c r="DL7" s="2376"/>
      <c r="DM7" s="2376"/>
      <c r="DN7" s="2376"/>
      <c r="DO7" s="2376"/>
      <c r="DP7" s="2376"/>
      <c r="DQ7" s="2376"/>
      <c r="DR7" s="2376"/>
      <c r="DS7" s="2376"/>
      <c r="DT7" s="2376"/>
      <c r="DU7" s="2376"/>
      <c r="DV7" s="2376"/>
      <c r="DW7" s="2376"/>
      <c r="DX7" s="2376"/>
      <c r="DY7" s="2376"/>
      <c r="DZ7" s="2376"/>
      <c r="EA7" s="2376"/>
      <c r="EB7" s="2387"/>
      <c r="EC7" s="2368" t="s">
        <v>874</v>
      </c>
      <c r="ED7" s="2369"/>
      <c r="EE7" s="2376"/>
      <c r="EF7" s="2376"/>
      <c r="EG7" s="2376"/>
      <c r="EH7" s="2376"/>
      <c r="EI7" s="2376"/>
      <c r="EJ7" s="2377"/>
      <c r="EL7" s="2436" t="s">
        <v>903</v>
      </c>
      <c r="EM7" s="2416"/>
      <c r="EN7" s="2416"/>
      <c r="EO7" s="2416"/>
      <c r="EP7" s="522" t="s">
        <v>895</v>
      </c>
      <c r="EQ7" s="2417"/>
      <c r="ER7" s="2417"/>
      <c r="ES7" s="2417"/>
      <c r="ET7" s="2417"/>
      <c r="EU7" s="2417"/>
      <c r="EV7" s="2417"/>
      <c r="EW7" s="2417"/>
      <c r="EX7" s="2417"/>
      <c r="EY7" s="2417"/>
      <c r="EZ7" s="2417"/>
      <c r="FA7" s="2417"/>
      <c r="FB7" s="2417"/>
      <c r="FC7" s="2417"/>
      <c r="FD7" s="2417"/>
      <c r="FE7" s="2417"/>
      <c r="FF7" s="2417"/>
      <c r="FG7" s="2417"/>
      <c r="FH7" s="2437"/>
      <c r="FZ7" s="508" t="s">
        <v>889</v>
      </c>
      <c r="GA7" s="508"/>
      <c r="GB7" s="508"/>
      <c r="GC7" s="508"/>
      <c r="GD7" s="508"/>
      <c r="GE7" s="530"/>
      <c r="GF7" s="315"/>
      <c r="GG7" s="520"/>
      <c r="GH7" s="520"/>
      <c r="GI7" s="508" t="s">
        <v>904</v>
      </c>
      <c r="GJ7" s="520"/>
      <c r="GK7" s="520"/>
      <c r="GL7" s="530"/>
      <c r="GM7" s="508"/>
      <c r="GN7" s="508"/>
      <c r="GO7" s="508"/>
      <c r="GP7" s="508"/>
      <c r="GQ7" s="508"/>
      <c r="GR7" s="508" t="s">
        <v>905</v>
      </c>
      <c r="GS7" s="530"/>
      <c r="GT7" s="530"/>
      <c r="GU7" s="530"/>
    </row>
    <row r="8" spans="2:240" s="504" customFormat="1" ht="18" customHeight="1" thickTop="1" thickBot="1">
      <c r="B8" s="2432"/>
      <c r="C8" s="2432"/>
      <c r="D8" s="2432"/>
      <c r="E8" s="2432"/>
      <c r="F8" s="315"/>
      <c r="G8" s="532"/>
      <c r="H8" s="2438"/>
      <c r="I8" s="2438"/>
      <c r="J8" s="2438"/>
      <c r="K8" s="2438"/>
      <c r="L8" s="2438"/>
      <c r="M8" s="2438"/>
      <c r="N8" s="533"/>
      <c r="O8" s="508"/>
      <c r="P8" s="2434"/>
      <c r="Q8" s="2434"/>
      <c r="R8" s="2434"/>
      <c r="S8" s="521"/>
      <c r="T8" s="2439"/>
      <c r="U8" s="2439"/>
      <c r="V8" s="2439"/>
      <c r="W8" s="2439"/>
      <c r="X8" s="2439"/>
      <c r="Z8" s="534"/>
      <c r="AA8" s="534"/>
      <c r="AB8" s="534"/>
      <c r="AC8" s="534"/>
      <c r="AD8" s="534"/>
      <c r="AE8" s="534"/>
      <c r="AF8" s="534"/>
      <c r="AG8" s="535"/>
      <c r="AI8" s="2358" t="s">
        <v>906</v>
      </c>
      <c r="AJ8" s="2359"/>
      <c r="AK8" s="2359"/>
      <c r="AL8" s="2359"/>
      <c r="AM8" s="2360"/>
      <c r="AN8" s="2428" t="s">
        <v>873</v>
      </c>
      <c r="AO8" s="2428"/>
      <c r="AP8" s="2366">
        <f>'２面'!R33</f>
        <v>0</v>
      </c>
      <c r="AQ8" s="2366"/>
      <c r="AR8" s="2366"/>
      <c r="AS8" s="2366"/>
      <c r="AT8" s="2366"/>
      <c r="AU8" s="2366"/>
      <c r="AV8" s="2366"/>
      <c r="AW8" s="2366"/>
      <c r="AX8" s="2366"/>
      <c r="AY8" s="2366"/>
      <c r="AZ8" s="2366"/>
      <c r="BA8" s="2366"/>
      <c r="BB8" s="2366"/>
      <c r="BC8" s="2366"/>
      <c r="BD8" s="2366"/>
      <c r="BE8" s="2366"/>
      <c r="BF8" s="2366"/>
      <c r="BG8" s="2366"/>
      <c r="BH8" s="2366"/>
      <c r="BI8" s="2367"/>
      <c r="BJ8" s="2368" t="s">
        <v>907</v>
      </c>
      <c r="BK8" s="2369"/>
      <c r="BL8" s="2398">
        <f>IF('２面'!R15&lt;&gt;"",'２面'!R15,"無")</f>
        <v>0</v>
      </c>
      <c r="BM8" s="2398"/>
      <c r="BN8" s="2398"/>
      <c r="BO8" s="2398"/>
      <c r="BP8" s="2398"/>
      <c r="BQ8" s="2399"/>
      <c r="BS8" s="2378" t="s">
        <v>908</v>
      </c>
      <c r="BT8" s="2379"/>
      <c r="BU8" s="2379"/>
      <c r="BV8" s="2379"/>
      <c r="BW8" s="2379"/>
      <c r="BX8" s="2379"/>
      <c r="BY8" s="2435">
        <f>'３面'!R20</f>
        <v>0</v>
      </c>
      <c r="BZ8" s="2435"/>
      <c r="CA8" s="2435"/>
      <c r="CB8" s="2435"/>
      <c r="CC8" s="2435"/>
      <c r="CD8" s="2435"/>
      <c r="CE8" s="2435"/>
      <c r="CF8" s="2435"/>
      <c r="CG8" s="2435"/>
      <c r="CH8" s="2435"/>
      <c r="CI8" s="536" t="s">
        <v>909</v>
      </c>
      <c r="CJ8" s="2378" t="s">
        <v>910</v>
      </c>
      <c r="CK8" s="2379"/>
      <c r="CL8" s="2379"/>
      <c r="CM8" s="2379"/>
      <c r="CN8" s="2379"/>
      <c r="CO8" s="2379"/>
      <c r="CP8" s="2418">
        <f>'事前シート別紙（住宅性能評価のみ）'!Q7</f>
        <v>0</v>
      </c>
      <c r="CQ8" s="2418"/>
      <c r="CR8" s="2418"/>
      <c r="CS8" s="2418"/>
      <c r="CT8" s="2418"/>
      <c r="CU8" s="2418"/>
      <c r="CV8" s="2418"/>
      <c r="CW8" s="2418"/>
      <c r="CX8" s="2418"/>
      <c r="CY8" s="2418"/>
      <c r="CZ8" s="2418"/>
      <c r="DA8" s="2419"/>
      <c r="DC8" s="2384"/>
      <c r="DD8" s="2385"/>
      <c r="DE8" s="2385"/>
      <c r="DF8" s="2386"/>
      <c r="DG8" s="2420" t="s">
        <v>883</v>
      </c>
      <c r="DH8" s="2408"/>
      <c r="DI8" s="518" t="s">
        <v>884</v>
      </c>
      <c r="DJ8" s="2389"/>
      <c r="DK8" s="2389"/>
      <c r="DL8" s="2421"/>
      <c r="DM8" s="2388"/>
      <c r="DN8" s="2389"/>
      <c r="DO8" s="2389"/>
      <c r="DP8" s="2389"/>
      <c r="DQ8" s="2389"/>
      <c r="DR8" s="2389"/>
      <c r="DS8" s="2389"/>
      <c r="DT8" s="2389"/>
      <c r="DU8" s="2389"/>
      <c r="DV8" s="2389"/>
      <c r="DW8" s="2389"/>
      <c r="DX8" s="2389"/>
      <c r="DY8" s="2389"/>
      <c r="DZ8" s="2389"/>
      <c r="EA8" s="2389"/>
      <c r="EB8" s="2389"/>
      <c r="EC8" s="2389"/>
      <c r="ED8" s="2389"/>
      <c r="EE8" s="2389"/>
      <c r="EF8" s="2389"/>
      <c r="EG8" s="2389"/>
      <c r="EH8" s="2389"/>
      <c r="EI8" s="2389"/>
      <c r="EJ8" s="2390"/>
      <c r="EL8" s="2440" t="s">
        <v>911</v>
      </c>
      <c r="EM8" s="2432"/>
      <c r="EN8" s="2432"/>
      <c r="EO8" s="2432"/>
      <c r="EP8" s="315" t="s">
        <v>895</v>
      </c>
      <c r="EQ8" s="532" t="s">
        <v>912</v>
      </c>
      <c r="ER8" s="2438"/>
      <c r="ES8" s="2438"/>
      <c r="ET8" s="2438"/>
      <c r="EU8" s="2438"/>
      <c r="EV8" s="2438"/>
      <c r="EW8" s="2438"/>
      <c r="EX8" s="533" t="s">
        <v>913</v>
      </c>
      <c r="EY8" s="508"/>
      <c r="EZ8" s="2434" t="s">
        <v>914</v>
      </c>
      <c r="FA8" s="2434"/>
      <c r="FB8" s="2434"/>
      <c r="FC8" s="521" t="s">
        <v>895</v>
      </c>
      <c r="FD8" s="2422"/>
      <c r="FE8" s="2422"/>
      <c r="FF8" s="2422"/>
      <c r="FG8" s="2422"/>
      <c r="FH8" s="2423"/>
      <c r="FZ8" s="530"/>
      <c r="GA8" s="530"/>
      <c r="GB8" s="530"/>
      <c r="GC8" s="530"/>
      <c r="GD8" s="530"/>
      <c r="GE8" s="530"/>
      <c r="GF8" s="530"/>
      <c r="GG8" s="530"/>
      <c r="GH8" s="530"/>
      <c r="GI8" s="508" t="s">
        <v>915</v>
      </c>
      <c r="GJ8" s="520"/>
      <c r="GK8" s="520"/>
      <c r="GL8" s="530"/>
      <c r="GM8" s="520"/>
      <c r="GN8" s="520"/>
      <c r="GO8" s="520"/>
      <c r="GP8" s="520"/>
      <c r="GQ8" s="520"/>
      <c r="GR8" s="508" t="s">
        <v>916</v>
      </c>
      <c r="GS8" s="530"/>
      <c r="GT8" s="530"/>
      <c r="GU8" s="530"/>
    </row>
    <row r="9" spans="2:240" s="504" customFormat="1" ht="18" customHeight="1" thickTop="1">
      <c r="B9" s="2432"/>
      <c r="C9" s="2432"/>
      <c r="D9" s="2432"/>
      <c r="E9" s="2432"/>
      <c r="F9" s="315"/>
      <c r="G9" s="2433"/>
      <c r="H9" s="2433"/>
      <c r="I9" s="2433"/>
      <c r="J9" s="2433"/>
      <c r="K9" s="2433"/>
      <c r="L9" s="2433"/>
      <c r="M9" s="2433"/>
      <c r="N9" s="2433"/>
      <c r="O9" s="508"/>
      <c r="P9" s="2434"/>
      <c r="Q9" s="2434"/>
      <c r="R9" s="2434"/>
      <c r="S9" s="508"/>
      <c r="T9" s="2422"/>
      <c r="U9" s="2422"/>
      <c r="V9" s="2422"/>
      <c r="W9" s="2422"/>
      <c r="X9" s="2422"/>
      <c r="Z9" s="2405" t="s">
        <v>917</v>
      </c>
      <c r="AA9" s="2406"/>
      <c r="AB9" s="2406"/>
      <c r="AC9" s="2406"/>
      <c r="AD9" s="2406"/>
      <c r="AE9" s="2406"/>
      <c r="AF9" s="2406"/>
      <c r="AG9" s="2407"/>
      <c r="AI9" s="2361"/>
      <c r="AJ9" s="2362"/>
      <c r="AK9" s="2362"/>
      <c r="AL9" s="2362"/>
      <c r="AM9" s="2363"/>
      <c r="AN9" s="2408" t="s">
        <v>883</v>
      </c>
      <c r="AO9" s="2408"/>
      <c r="AP9" s="518" t="s">
        <v>884</v>
      </c>
      <c r="AQ9" s="2409" t="str">
        <f>'２面'!R35&amp;"　"&amp;'２面'!R37</f>
        <v>　</v>
      </c>
      <c r="AR9" s="2409"/>
      <c r="AS9" s="2409"/>
      <c r="AT9" s="2409"/>
      <c r="AU9" s="2409"/>
      <c r="AV9" s="2409"/>
      <c r="AW9" s="2409"/>
      <c r="AX9" s="2409"/>
      <c r="AY9" s="2409"/>
      <c r="AZ9" s="2409"/>
      <c r="BA9" s="2409"/>
      <c r="BB9" s="2409"/>
      <c r="BC9" s="2409"/>
      <c r="BD9" s="2409"/>
      <c r="BE9" s="2409"/>
      <c r="BF9" s="2409"/>
      <c r="BG9" s="2409"/>
      <c r="BH9" s="2409"/>
      <c r="BI9" s="2409"/>
      <c r="BJ9" s="2409"/>
      <c r="BK9" s="2409"/>
      <c r="BL9" s="2409"/>
      <c r="BM9" s="2409"/>
      <c r="BN9" s="2409"/>
      <c r="BO9" s="2409"/>
      <c r="BP9" s="2409"/>
      <c r="BQ9" s="2410"/>
      <c r="BS9" s="2378" t="s">
        <v>918</v>
      </c>
      <c r="BT9" s="2379"/>
      <c r="BU9" s="2379"/>
      <c r="BV9" s="2379"/>
      <c r="BW9" s="2379"/>
      <c r="BX9" s="2379"/>
      <c r="BY9" s="2435">
        <f>'３面'!R26</f>
        <v>0</v>
      </c>
      <c r="BZ9" s="2435"/>
      <c r="CA9" s="2435"/>
      <c r="CB9" s="2435"/>
      <c r="CC9" s="2435"/>
      <c r="CD9" s="2435"/>
      <c r="CE9" s="2435"/>
      <c r="CF9" s="2435"/>
      <c r="CG9" s="2435"/>
      <c r="CH9" s="2435"/>
      <c r="CI9" s="536" t="s">
        <v>909</v>
      </c>
      <c r="CJ9" s="2378" t="s">
        <v>919</v>
      </c>
      <c r="CK9" s="2379"/>
      <c r="CL9" s="2379"/>
      <c r="CM9" s="2379"/>
      <c r="CN9" s="2379"/>
      <c r="CO9" s="2379"/>
      <c r="CP9" s="2418" t="str">
        <f>IF('３面'!S44="■","持家",IF('３面'!AB44="■","貸家",IF('３面'!AJ44="■","給与住宅",IF('３面'!AT44="■","分譲住宅",""))))</f>
        <v/>
      </c>
      <c r="CQ9" s="2418"/>
      <c r="CR9" s="2418"/>
      <c r="CS9" s="2418"/>
      <c r="CT9" s="2418"/>
      <c r="CU9" s="2418"/>
      <c r="CV9" s="2418"/>
      <c r="CW9" s="2418"/>
      <c r="CX9" s="2418"/>
      <c r="CY9" s="2418"/>
      <c r="CZ9" s="2418"/>
      <c r="DA9" s="2419"/>
      <c r="DC9" s="2443" t="s">
        <v>920</v>
      </c>
      <c r="DD9" s="2444"/>
      <c r="DE9" s="2444"/>
      <c r="DF9" s="2444"/>
      <c r="DG9" s="2444"/>
      <c r="DH9" s="2444"/>
      <c r="DI9" s="2444"/>
      <c r="DJ9" s="2441"/>
      <c r="DK9" s="2441"/>
      <c r="DL9" s="2441"/>
      <c r="DM9" s="2441"/>
      <c r="DN9" s="2441"/>
      <c r="DO9" s="2441"/>
      <c r="DP9" s="2441"/>
      <c r="DQ9" s="2441"/>
      <c r="DR9" s="2441"/>
      <c r="DS9" s="2442"/>
      <c r="DT9" s="2443" t="s">
        <v>921</v>
      </c>
      <c r="DU9" s="2444"/>
      <c r="DV9" s="2444"/>
      <c r="DW9" s="2444"/>
      <c r="DX9" s="2444"/>
      <c r="DY9" s="2444"/>
      <c r="DZ9" s="2444"/>
      <c r="EA9" s="2441"/>
      <c r="EB9" s="2441"/>
      <c r="EC9" s="2441"/>
      <c r="ED9" s="2441"/>
      <c r="EE9" s="2441"/>
      <c r="EF9" s="2441"/>
      <c r="EG9" s="2441"/>
      <c r="EH9" s="2441"/>
      <c r="EI9" s="2441"/>
      <c r="EJ9" s="2442"/>
      <c r="EL9" s="2440" t="s">
        <v>922</v>
      </c>
      <c r="EM9" s="2432"/>
      <c r="EN9" s="2432"/>
      <c r="EO9" s="2432"/>
      <c r="EP9" s="315" t="s">
        <v>895</v>
      </c>
      <c r="EQ9" s="2433"/>
      <c r="ER9" s="2433"/>
      <c r="ES9" s="2433"/>
      <c r="ET9" s="2433"/>
      <c r="EU9" s="2433"/>
      <c r="EV9" s="2433"/>
      <c r="EW9" s="2433"/>
      <c r="EX9" s="2433"/>
      <c r="EY9" s="508"/>
      <c r="EZ9" s="2434" t="s">
        <v>923</v>
      </c>
      <c r="FA9" s="2434"/>
      <c r="FB9" s="2434"/>
      <c r="FC9" s="508" t="s">
        <v>895</v>
      </c>
      <c r="FD9" s="2422"/>
      <c r="FE9" s="2422"/>
      <c r="FF9" s="2422"/>
      <c r="FG9" s="2422"/>
      <c r="FH9" s="2423"/>
      <c r="FZ9" s="530"/>
      <c r="GA9" s="530"/>
      <c r="GB9" s="530"/>
      <c r="GC9" s="530"/>
      <c r="GD9" s="530"/>
      <c r="GE9" s="530"/>
      <c r="GF9" s="530"/>
      <c r="GG9" s="530"/>
      <c r="GH9" s="530"/>
      <c r="GI9" s="508" t="s">
        <v>924</v>
      </c>
      <c r="GJ9" s="533"/>
      <c r="GK9" s="533"/>
      <c r="GL9" s="530"/>
      <c r="GM9" s="533"/>
      <c r="GN9" s="533"/>
      <c r="GO9" s="533"/>
      <c r="GP9" s="533"/>
      <c r="GQ9" s="533"/>
      <c r="GR9" s="508" t="s">
        <v>925</v>
      </c>
      <c r="GS9" s="530"/>
      <c r="GT9" s="530"/>
      <c r="GU9" s="530"/>
    </row>
    <row r="10" spans="2:240" s="504" customFormat="1" ht="18" customHeight="1">
      <c r="B10" s="2459"/>
      <c r="C10" s="2459"/>
      <c r="D10" s="2459"/>
      <c r="E10" s="2459"/>
      <c r="F10" s="2459"/>
      <c r="G10" s="2459"/>
      <c r="H10" s="2459"/>
      <c r="I10" s="2459"/>
      <c r="J10" s="2459"/>
      <c r="K10" s="2459"/>
      <c r="L10" s="2459"/>
      <c r="M10" s="2459"/>
      <c r="N10" s="2459"/>
      <c r="O10" s="537"/>
      <c r="P10" s="2460"/>
      <c r="Q10" s="2460"/>
      <c r="R10" s="2460"/>
      <c r="S10" s="2460"/>
      <c r="T10" s="2460"/>
      <c r="U10" s="2460"/>
      <c r="V10" s="2460"/>
      <c r="W10" s="2460"/>
      <c r="X10" s="2460"/>
      <c r="Z10" s="538"/>
      <c r="AA10" s="524" t="s">
        <v>4</v>
      </c>
      <c r="AB10" s="539" t="s">
        <v>926</v>
      </c>
      <c r="AC10" s="540"/>
      <c r="AD10" s="540"/>
      <c r="AE10" s="540"/>
      <c r="AF10" s="540"/>
      <c r="AG10" s="541"/>
      <c r="AI10" s="2358" t="s">
        <v>927</v>
      </c>
      <c r="AJ10" s="2359"/>
      <c r="AK10" s="2359"/>
      <c r="AL10" s="2359"/>
      <c r="AM10" s="2360"/>
      <c r="AN10" s="2428" t="s">
        <v>873</v>
      </c>
      <c r="AO10" s="2428"/>
      <c r="AP10" s="2366" t="str">
        <f>'２面'!R48&amp;"　"&amp;'２面'!R45</f>
        <v>　</v>
      </c>
      <c r="AQ10" s="2366"/>
      <c r="AR10" s="2366"/>
      <c r="AS10" s="2366"/>
      <c r="AT10" s="2366"/>
      <c r="AU10" s="2366"/>
      <c r="AV10" s="2366"/>
      <c r="AW10" s="2366"/>
      <c r="AX10" s="2366"/>
      <c r="AY10" s="2366"/>
      <c r="AZ10" s="2366"/>
      <c r="BA10" s="2366"/>
      <c r="BB10" s="2366"/>
      <c r="BC10" s="2366"/>
      <c r="BD10" s="2366"/>
      <c r="BE10" s="2366"/>
      <c r="BF10" s="2366"/>
      <c r="BG10" s="2366"/>
      <c r="BH10" s="2366"/>
      <c r="BI10" s="2367"/>
      <c r="BJ10" s="2368" t="s">
        <v>874</v>
      </c>
      <c r="BK10" s="2369"/>
      <c r="BL10" s="2398">
        <f>IF('２面'!R15&lt;&gt;"",'２面'!R15,"無")</f>
        <v>0</v>
      </c>
      <c r="BM10" s="2398"/>
      <c r="BN10" s="2398"/>
      <c r="BO10" s="2398"/>
      <c r="BP10" s="2398"/>
      <c r="BQ10" s="2399"/>
      <c r="BS10" s="2378" t="s">
        <v>928</v>
      </c>
      <c r="BT10" s="2379"/>
      <c r="BU10" s="2379"/>
      <c r="BV10" s="2379"/>
      <c r="BW10" s="2379"/>
      <c r="BX10" s="2379"/>
      <c r="BY10" s="2435">
        <f>'３面'!R29</f>
        <v>0</v>
      </c>
      <c r="BZ10" s="2435"/>
      <c r="CA10" s="2435"/>
      <c r="CB10" s="2435"/>
      <c r="CC10" s="2435"/>
      <c r="CD10" s="2435"/>
      <c r="CE10" s="2435"/>
      <c r="CF10" s="2435"/>
      <c r="CG10" s="2435"/>
      <c r="CH10" s="2435"/>
      <c r="CI10" s="536" t="s">
        <v>909</v>
      </c>
      <c r="CJ10" s="2463" t="s">
        <v>929</v>
      </c>
      <c r="CK10" s="2464"/>
      <c r="CL10" s="2464"/>
      <c r="CM10" s="2464"/>
      <c r="CN10" s="2464"/>
      <c r="CO10" s="2464"/>
      <c r="CP10" s="542"/>
      <c r="CQ10" s="542"/>
      <c r="CR10" s="2464" t="s">
        <v>930</v>
      </c>
      <c r="CS10" s="2464"/>
      <c r="CT10" s="2464"/>
      <c r="CU10" s="2464"/>
      <c r="CV10" s="2464"/>
      <c r="CW10" s="2465">
        <v>1</v>
      </c>
      <c r="CX10" s="2465"/>
      <c r="CY10" s="2465"/>
      <c r="CZ10" s="2465"/>
      <c r="DA10" s="543" t="s">
        <v>931</v>
      </c>
      <c r="DC10" s="2358" t="s">
        <v>932</v>
      </c>
      <c r="DD10" s="2359"/>
      <c r="DE10" s="2359"/>
      <c r="DF10" s="2360"/>
      <c r="DG10" s="544">
        <v>1</v>
      </c>
      <c r="DH10" s="2455"/>
      <c r="DI10" s="2455"/>
      <c r="DJ10" s="2455"/>
      <c r="DK10" s="2455"/>
      <c r="DL10" s="2455"/>
      <c r="DM10" s="545">
        <v>2</v>
      </c>
      <c r="DN10" s="2455"/>
      <c r="DO10" s="2455"/>
      <c r="DP10" s="2455"/>
      <c r="DQ10" s="2455"/>
      <c r="DR10" s="2455"/>
      <c r="DS10" s="545">
        <v>3</v>
      </c>
      <c r="DT10" s="2455"/>
      <c r="DU10" s="2455"/>
      <c r="DV10" s="2455"/>
      <c r="DW10" s="2455"/>
      <c r="DX10" s="2455"/>
      <c r="DY10" s="545">
        <v>4</v>
      </c>
      <c r="DZ10" s="2455"/>
      <c r="EA10" s="2455"/>
      <c r="EB10" s="2455"/>
      <c r="EC10" s="2455"/>
      <c r="ED10" s="2455"/>
      <c r="EE10" s="545">
        <v>5</v>
      </c>
      <c r="EF10" s="2456"/>
      <c r="EG10" s="2456"/>
      <c r="EH10" s="2456"/>
      <c r="EI10" s="2456"/>
      <c r="EJ10" s="2457"/>
      <c r="EL10" s="2458" t="s">
        <v>933</v>
      </c>
      <c r="EM10" s="2459"/>
      <c r="EN10" s="2459"/>
      <c r="EO10" s="2459"/>
      <c r="EP10" s="2459"/>
      <c r="EQ10" s="2459"/>
      <c r="ER10" s="2459"/>
      <c r="ES10" s="2459"/>
      <c r="ET10" s="2459"/>
      <c r="EU10" s="2459"/>
      <c r="EV10" s="2459"/>
      <c r="EW10" s="2459"/>
      <c r="EX10" s="2459"/>
      <c r="EY10" s="537" t="s">
        <v>895</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219</v>
      </c>
      <c r="GS10" s="530"/>
      <c r="GT10" s="530"/>
      <c r="GU10" s="530"/>
    </row>
    <row r="11" spans="2:240" s="504" customFormat="1" ht="18" customHeight="1" thickBot="1">
      <c r="B11" s="2459"/>
      <c r="C11" s="2459"/>
      <c r="D11" s="2459"/>
      <c r="E11" s="2459"/>
      <c r="F11" s="2459"/>
      <c r="G11" s="2459"/>
      <c r="H11" s="2459"/>
      <c r="I11" s="2459"/>
      <c r="J11" s="2459"/>
      <c r="K11" s="2459"/>
      <c r="L11" s="2459"/>
      <c r="M11" s="2459"/>
      <c r="N11" s="2459"/>
      <c r="O11" s="537"/>
      <c r="P11" s="2460"/>
      <c r="Q11" s="2460"/>
      <c r="R11" s="2460"/>
      <c r="S11" s="2460"/>
      <c r="T11" s="2460"/>
      <c r="U11" s="2460"/>
      <c r="V11" s="2460"/>
      <c r="W11" s="2460"/>
      <c r="X11" s="2460"/>
      <c r="Z11" s="547"/>
      <c r="AA11" s="548" t="str">
        <f>IF(AA10="□","■","□")</f>
        <v>■</v>
      </c>
      <c r="AB11" s="549" t="s">
        <v>934</v>
      </c>
      <c r="AC11" s="550"/>
      <c r="AD11" s="550"/>
      <c r="AE11" s="550"/>
      <c r="AF11" s="550"/>
      <c r="AG11" s="551"/>
      <c r="AI11" s="2361"/>
      <c r="AJ11" s="2362"/>
      <c r="AK11" s="2362"/>
      <c r="AL11" s="2362"/>
      <c r="AM11" s="2363"/>
      <c r="AN11" s="2408" t="s">
        <v>883</v>
      </c>
      <c r="AO11" s="2408"/>
      <c r="AP11" s="518" t="s">
        <v>884</v>
      </c>
      <c r="AQ11" s="2409" t="str">
        <f>'２面'!R49&amp;"　"&amp;'２面'!R51</f>
        <v>　</v>
      </c>
      <c r="AR11" s="2409"/>
      <c r="AS11" s="2409"/>
      <c r="AT11" s="2409"/>
      <c r="AU11" s="2409"/>
      <c r="AV11" s="2409"/>
      <c r="AW11" s="2409"/>
      <c r="AX11" s="2409"/>
      <c r="AY11" s="2409"/>
      <c r="AZ11" s="2409"/>
      <c r="BA11" s="2409"/>
      <c r="BB11" s="2409"/>
      <c r="BC11" s="2409"/>
      <c r="BD11" s="2409"/>
      <c r="BE11" s="2409"/>
      <c r="BF11" s="2409"/>
      <c r="BG11" s="2409"/>
      <c r="BH11" s="2409"/>
      <c r="BI11" s="2409"/>
      <c r="BJ11" s="2409"/>
      <c r="BK11" s="2409"/>
      <c r="BL11" s="2409"/>
      <c r="BM11" s="2409"/>
      <c r="BN11" s="2409"/>
      <c r="BO11" s="2409"/>
      <c r="BP11" s="2409"/>
      <c r="BQ11" s="2410"/>
      <c r="BS11" s="2461" t="s">
        <v>935</v>
      </c>
      <c r="BT11" s="2462"/>
      <c r="BU11" s="2462"/>
      <c r="BV11" s="2462"/>
      <c r="BW11" s="2462"/>
      <c r="BX11" s="2462"/>
      <c r="BY11" s="2453" t="s">
        <v>936</v>
      </c>
      <c r="BZ11" s="2453"/>
      <c r="CA11" s="2452">
        <f>'３面'!U40</f>
        <v>0</v>
      </c>
      <c r="CB11" s="2452"/>
      <c r="CC11" s="552" t="s">
        <v>937</v>
      </c>
      <c r="CD11" s="553"/>
      <c r="CE11" s="2453" t="s">
        <v>938</v>
      </c>
      <c r="CF11" s="2453"/>
      <c r="CG11" s="2452">
        <f>'３面'!AD40</f>
        <v>0</v>
      </c>
      <c r="CH11" s="2452"/>
      <c r="CI11" s="552" t="s">
        <v>937</v>
      </c>
      <c r="CJ11" s="554"/>
      <c r="CK11" s="555"/>
      <c r="CL11" s="555"/>
      <c r="CM11" s="556"/>
      <c r="CN11" s="557"/>
      <c r="CO11" s="556"/>
      <c r="CP11" s="557"/>
      <c r="CQ11" s="556"/>
      <c r="CR11" s="2362" t="s">
        <v>939</v>
      </c>
      <c r="CS11" s="2362"/>
      <c r="CT11" s="2362"/>
      <c r="CU11" s="2362"/>
      <c r="CV11" s="2362"/>
      <c r="CW11" s="2454">
        <v>1</v>
      </c>
      <c r="CX11" s="2454"/>
      <c r="CY11" s="2454"/>
      <c r="CZ11" s="2454"/>
      <c r="DA11" s="558" t="s">
        <v>931</v>
      </c>
      <c r="DC11" s="2361"/>
      <c r="DD11" s="2362"/>
      <c r="DE11" s="2362"/>
      <c r="DF11" s="2363"/>
      <c r="DG11" s="559">
        <v>6</v>
      </c>
      <c r="DH11" s="2445"/>
      <c r="DI11" s="2445"/>
      <c r="DJ11" s="2445"/>
      <c r="DK11" s="2445"/>
      <c r="DL11" s="2445"/>
      <c r="DM11" s="560">
        <v>7</v>
      </c>
      <c r="DN11" s="2445"/>
      <c r="DO11" s="2445"/>
      <c r="DP11" s="2445"/>
      <c r="DQ11" s="2445"/>
      <c r="DR11" s="2445"/>
      <c r="DS11" s="560">
        <v>8</v>
      </c>
      <c r="DT11" s="2445"/>
      <c r="DU11" s="2445"/>
      <c r="DV11" s="2445"/>
      <c r="DW11" s="2445"/>
      <c r="DX11" s="2445"/>
      <c r="DY11" s="560">
        <v>9</v>
      </c>
      <c r="DZ11" s="2445"/>
      <c r="EA11" s="2445"/>
      <c r="EB11" s="2445"/>
      <c r="EC11" s="2445"/>
      <c r="ED11" s="2445"/>
      <c r="EE11" s="560">
        <v>10</v>
      </c>
      <c r="EF11" s="2445"/>
      <c r="EG11" s="2445"/>
      <c r="EH11" s="2445"/>
      <c r="EI11" s="2445"/>
      <c r="EJ11" s="2446"/>
      <c r="EL11" s="2447" t="s">
        <v>940</v>
      </c>
      <c r="EM11" s="2448"/>
      <c r="EN11" s="2448"/>
      <c r="EO11" s="2448"/>
      <c r="EP11" s="2448"/>
      <c r="EQ11" s="2448"/>
      <c r="ER11" s="2448"/>
      <c r="ES11" s="2448"/>
      <c r="ET11" s="2448"/>
      <c r="EU11" s="2448"/>
      <c r="EV11" s="2448"/>
      <c r="EW11" s="2448"/>
      <c r="EX11" s="2448"/>
      <c r="EY11" s="561" t="s">
        <v>895</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889</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449" t="s">
        <v>941</v>
      </c>
      <c r="C13" s="2450"/>
      <c r="D13" s="2450"/>
      <c r="E13" s="2450"/>
      <c r="F13" s="2451"/>
      <c r="G13" s="579"/>
      <c r="H13" s="580" t="s">
        <v>942</v>
      </c>
      <c r="I13" s="581"/>
      <c r="J13" s="581"/>
      <c r="K13" s="582"/>
      <c r="L13" s="582"/>
      <c r="M13" s="582"/>
      <c r="N13" s="582"/>
      <c r="O13" s="582"/>
      <c r="P13" s="582"/>
      <c r="Q13" s="582"/>
      <c r="R13" s="582"/>
      <c r="S13" s="582"/>
      <c r="T13" s="582"/>
      <c r="U13" s="582"/>
      <c r="V13" s="582"/>
      <c r="W13" s="582"/>
      <c r="X13" s="582"/>
      <c r="Y13" s="579"/>
      <c r="Z13" s="579"/>
      <c r="AA13" s="579"/>
      <c r="AB13" s="579"/>
      <c r="AC13" s="583"/>
      <c r="AE13" s="2449" t="s">
        <v>943</v>
      </c>
      <c r="AF13" s="2450"/>
      <c r="AG13" s="2450"/>
      <c r="AH13" s="2450"/>
      <c r="AI13" s="2451"/>
      <c r="AJ13" s="579"/>
      <c r="AK13" s="579"/>
      <c r="AL13" s="579"/>
      <c r="AM13" s="581"/>
      <c r="AN13" s="584"/>
      <c r="AO13" s="581" t="s">
        <v>944</v>
      </c>
      <c r="AP13" s="581"/>
      <c r="AQ13" s="585"/>
      <c r="AR13" s="581" t="s">
        <v>945</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124</v>
      </c>
      <c r="C14" s="595" t="s">
        <v>946</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947</v>
      </c>
      <c r="AG14" s="603"/>
      <c r="AI14" s="595"/>
      <c r="AJ14" s="604"/>
      <c r="AK14" s="604"/>
      <c r="AM14" s="598"/>
      <c r="AN14" s="598"/>
      <c r="AO14" s="598"/>
      <c r="AP14" s="598"/>
      <c r="AQ14" s="598"/>
      <c r="AR14" s="598"/>
      <c r="AS14" s="598"/>
      <c r="AT14" s="598"/>
      <c r="AU14" s="598"/>
      <c r="AV14" s="598"/>
      <c r="AW14" s="597"/>
      <c r="AX14" s="597"/>
      <c r="AY14" s="597"/>
      <c r="BC14" s="526"/>
      <c r="BD14" s="605"/>
      <c r="BG14" s="525" t="s">
        <v>948</v>
      </c>
      <c r="BH14" s="605"/>
      <c r="BI14" s="605"/>
      <c r="BP14" s="605"/>
      <c r="BQ14" s="605"/>
      <c r="BR14" s="605"/>
      <c r="BS14" s="605"/>
      <c r="BT14" s="606"/>
      <c r="BZ14" s="525" t="s">
        <v>949</v>
      </c>
      <c r="CB14" s="607"/>
      <c r="CD14" s="598"/>
      <c r="CE14" s="598"/>
      <c r="CK14" s="598"/>
      <c r="CP14" s="608" t="s">
        <v>950</v>
      </c>
      <c r="DA14" s="598"/>
      <c r="DB14" s="598"/>
      <c r="DP14" s="609" t="s">
        <v>951</v>
      </c>
      <c r="DR14" s="605"/>
      <c r="EJ14" s="531"/>
    </row>
    <row r="15" spans="2:240" s="530" customFormat="1" ht="18" customHeight="1">
      <c r="B15" s="610"/>
      <c r="AC15" s="531"/>
      <c r="AE15" s="611"/>
      <c r="AF15" s="612"/>
      <c r="AG15" s="525" t="s">
        <v>952</v>
      </c>
      <c r="AI15" s="595"/>
      <c r="AJ15" s="505"/>
      <c r="AK15" s="505"/>
      <c r="AM15" s="598"/>
      <c r="AN15" s="598"/>
      <c r="AO15" s="598"/>
      <c r="AP15" s="598"/>
      <c r="AQ15" s="598"/>
      <c r="AR15" s="598"/>
      <c r="AS15" s="598"/>
      <c r="AT15" s="598"/>
      <c r="BA15" s="613" t="s">
        <v>953</v>
      </c>
      <c r="BB15" s="614" t="s">
        <v>954</v>
      </c>
      <c r="BC15" s="2481" t="str">
        <f>IF('構造（W）'!G7&lt;&gt;"",'構造（W）'!G7,IF('構造(RC・S)'!G6&lt;&gt;"",'構造(RC・S)'!G6,""))</f>
        <v/>
      </c>
      <c r="BD15" s="2482"/>
      <c r="BE15" s="2483"/>
      <c r="BH15" s="529" t="str">
        <f t="shared" ref="BH15:BH20" si="0">IF(BR15&lt;&gt;"","■","□")</f>
        <v>□</v>
      </c>
      <c r="BI15" s="505" t="s">
        <v>955</v>
      </c>
      <c r="BR15" s="2484" t="str">
        <f>IF('構造（W）'!AD21&lt;&gt;"",'構造（W）'!AD21,IF('構造(RC・S)'!Z62&lt;&gt;"",'構造(RC・S)'!Z62,""))</f>
        <v/>
      </c>
      <c r="BS15" s="2470"/>
      <c r="BT15" s="2470"/>
      <c r="BU15" s="2470"/>
      <c r="BV15" s="2470"/>
      <c r="BW15" s="2471"/>
      <c r="BX15" s="615" t="s">
        <v>956</v>
      </c>
      <c r="CA15" s="529" t="str">
        <f>IF(CH15&lt;&gt;"","■","□")</f>
        <v>□</v>
      </c>
      <c r="CB15" s="595" t="s">
        <v>957</v>
      </c>
      <c r="CE15" s="595" t="s">
        <v>958</v>
      </c>
      <c r="CH15" s="2472" t="str">
        <f>IF('構造（W）'!AA32&lt;&gt;"",'構造（W）'!AA32,IF('構造(RC・S)'!Z62&lt;&gt;"",'構造(RC・S)'!Z62,""))</f>
        <v/>
      </c>
      <c r="CI15" s="2473"/>
      <c r="CJ15" s="2473"/>
      <c r="CK15" s="2473"/>
      <c r="CL15" s="2473"/>
      <c r="CM15" s="2473"/>
      <c r="CN15" s="2474"/>
      <c r="CP15" s="616"/>
      <c r="CQ15" s="525" t="s">
        <v>959</v>
      </c>
      <c r="DJ15" s="613" t="s">
        <v>960</v>
      </c>
      <c r="DK15" s="614" t="s">
        <v>954</v>
      </c>
      <c r="DL15" s="2485"/>
      <c r="DM15" s="2486"/>
      <c r="DN15" s="2487"/>
      <c r="DP15" s="617"/>
      <c r="DQ15" s="525" t="s">
        <v>961</v>
      </c>
      <c r="DR15" s="605"/>
      <c r="EE15" s="618"/>
      <c r="EF15" s="614" t="s">
        <v>954</v>
      </c>
      <c r="EG15" s="2488"/>
      <c r="EH15" s="2489"/>
      <c r="EI15" s="2490"/>
      <c r="EJ15" s="531"/>
    </row>
    <row r="16" spans="2:240" s="530" customFormat="1" ht="18" customHeight="1">
      <c r="B16" s="594" t="s">
        <v>4</v>
      </c>
      <c r="C16" s="595" t="s">
        <v>962</v>
      </c>
      <c r="D16" s="619"/>
      <c r="E16" s="600"/>
      <c r="F16" s="600"/>
      <c r="G16" s="600"/>
      <c r="H16" s="600"/>
      <c r="I16" s="600"/>
      <c r="J16" s="600"/>
      <c r="K16" s="620" t="s">
        <v>963</v>
      </c>
      <c r="L16" s="2478"/>
      <c r="M16" s="2478"/>
      <c r="N16" s="2478"/>
      <c r="O16" s="2478"/>
      <c r="P16" s="2478"/>
      <c r="Q16" s="2478"/>
      <c r="R16" s="2478"/>
      <c r="S16" s="2478"/>
      <c r="T16" s="2478"/>
      <c r="U16" s="2478"/>
      <c r="V16" s="2478"/>
      <c r="W16" s="2478"/>
      <c r="X16" s="2478"/>
      <c r="Y16" s="2478"/>
      <c r="Z16" s="2478"/>
      <c r="AA16" s="2478"/>
      <c r="AB16" s="2478"/>
      <c r="AC16" s="621" t="s">
        <v>964</v>
      </c>
      <c r="AE16" s="611"/>
      <c r="AF16" s="616"/>
      <c r="AG16" s="525" t="s">
        <v>965</v>
      </c>
      <c r="AI16" s="595"/>
      <c r="AJ16" s="505"/>
      <c r="AK16" s="505"/>
      <c r="AM16" s="598"/>
      <c r="AN16" s="598"/>
      <c r="AO16" s="598"/>
      <c r="AP16" s="598"/>
      <c r="AQ16" s="598"/>
      <c r="AR16" s="598"/>
      <c r="AS16" s="598"/>
      <c r="AT16" s="598"/>
      <c r="BA16" s="613" t="s">
        <v>953</v>
      </c>
      <c r="BB16" s="614" t="s">
        <v>954</v>
      </c>
      <c r="BC16" s="2466"/>
      <c r="BD16" s="2467"/>
      <c r="BE16" s="2468"/>
      <c r="BH16" s="529" t="str">
        <f t="shared" si="0"/>
        <v>□</v>
      </c>
      <c r="BI16" s="595" t="s">
        <v>966</v>
      </c>
      <c r="BR16" s="2484" t="str">
        <f>IF('構造（W）'!AD22&lt;&gt;"",'構造（W）'!AD22,IF('構造(RC・S)'!AA51&lt;&gt;"",'構造(RC・S)'!AA51,""))</f>
        <v/>
      </c>
      <c r="BS16" s="2470"/>
      <c r="BT16" s="2470"/>
      <c r="BU16" s="2470"/>
      <c r="BV16" s="2470"/>
      <c r="BW16" s="2471"/>
      <c r="BX16" s="615" t="s">
        <v>967</v>
      </c>
      <c r="CA16" s="315"/>
      <c r="CB16" s="622"/>
      <c r="CE16" s="595" t="s">
        <v>968</v>
      </c>
      <c r="CH16" s="2472" t="str">
        <f>IF('構造（W）'!AA33&lt;&gt;"",'構造（W）'!AA33,IF('構造(RC・S)'!Z63&lt;&gt;"",'構造(RC・S)'!Z63,""))</f>
        <v/>
      </c>
      <c r="CI16" s="2473"/>
      <c r="CJ16" s="2473"/>
      <c r="CK16" s="2473"/>
      <c r="CL16" s="2473"/>
      <c r="CM16" s="2473"/>
      <c r="CN16" s="2474"/>
      <c r="CP16" s="616"/>
      <c r="CQ16" s="525" t="s">
        <v>969</v>
      </c>
      <c r="DJ16" s="613" t="s">
        <v>960</v>
      </c>
      <c r="DK16" s="623" t="s">
        <v>970</v>
      </c>
      <c r="DL16" s="2485"/>
      <c r="DM16" s="2486"/>
      <c r="DN16" s="2487"/>
      <c r="DP16" s="607"/>
      <c r="DQ16" s="525" t="s">
        <v>971</v>
      </c>
      <c r="DR16" s="597"/>
      <c r="EE16" s="613" t="s">
        <v>960</v>
      </c>
      <c r="EF16" s="614" t="s">
        <v>954</v>
      </c>
      <c r="EG16" s="2475"/>
      <c r="EH16" s="2476"/>
      <c r="EI16" s="2477"/>
      <c r="EJ16" s="531"/>
      <c r="GW16" s="599"/>
      <c r="GX16" s="599"/>
      <c r="GY16" s="599"/>
      <c r="IF16" s="533"/>
    </row>
    <row r="17" spans="1:240" s="530" customFormat="1" ht="18" customHeight="1">
      <c r="B17" s="610"/>
      <c r="AC17" s="531"/>
      <c r="AE17" s="624"/>
      <c r="AF17" s="612"/>
      <c r="AG17" s="525" t="s">
        <v>972</v>
      </c>
      <c r="AI17" s="595"/>
      <c r="AM17" s="526"/>
      <c r="AN17" s="526"/>
      <c r="AO17" s="526"/>
      <c r="AP17" s="526"/>
      <c r="AQ17" s="526"/>
      <c r="AR17" s="526"/>
      <c r="AS17" s="526"/>
      <c r="AT17" s="526"/>
      <c r="BA17" s="526"/>
      <c r="BB17" s="597"/>
      <c r="BC17" s="2481" t="str">
        <f>IF('構造（W）'!G15="■","免震建築物","その他")</f>
        <v>その他</v>
      </c>
      <c r="BD17" s="2482"/>
      <c r="BE17" s="2483"/>
      <c r="BH17" s="529" t="str">
        <f t="shared" si="0"/>
        <v>□</v>
      </c>
      <c r="BI17" s="525" t="s">
        <v>973</v>
      </c>
      <c r="BR17" s="2484" t="str">
        <f>IF('構造（W）'!AD23&lt;&gt;"",'構造（W）'!AD23,IF('構造(RC・S)'!AD53&lt;&gt;"",'構造(RC・S)'!AD53,""))</f>
        <v/>
      </c>
      <c r="BS17" s="2470"/>
      <c r="BT17" s="2470"/>
      <c r="BU17" s="2470"/>
      <c r="BV17" s="2470"/>
      <c r="BW17" s="2471"/>
      <c r="BX17" s="615" t="s">
        <v>956</v>
      </c>
      <c r="CA17" s="529" t="str">
        <f>IF(CH17&lt;&gt;"","■","□")</f>
        <v>□</v>
      </c>
      <c r="CB17" s="525" t="s">
        <v>974</v>
      </c>
      <c r="CE17" s="525" t="s">
        <v>975</v>
      </c>
      <c r="CH17" s="2472" t="str">
        <f>IF('構造（W）'!X34&lt;&gt;"",'構造（W）'!X34,IF('構造(RC・S)'!V66&lt;&gt;"",'構造(RC・S)'!V66,""))</f>
        <v/>
      </c>
      <c r="CI17" s="2473"/>
      <c r="CJ17" s="2473"/>
      <c r="CK17" s="2473"/>
      <c r="CL17" s="2473"/>
      <c r="CM17" s="2473"/>
      <c r="CN17" s="2474"/>
      <c r="EJ17" s="531"/>
      <c r="GR17" s="508"/>
      <c r="GS17" s="599"/>
      <c r="GT17" s="599"/>
      <c r="GU17" s="599"/>
      <c r="GV17" s="599"/>
      <c r="GW17" s="599"/>
      <c r="GX17" s="599"/>
      <c r="GY17" s="599"/>
      <c r="IF17" s="508"/>
    </row>
    <row r="18" spans="1:240" s="530" customFormat="1" ht="18" customHeight="1">
      <c r="B18" s="594" t="s">
        <v>4</v>
      </c>
      <c r="C18" s="595" t="s">
        <v>976</v>
      </c>
      <c r="D18" s="625"/>
      <c r="E18" s="626"/>
      <c r="F18" s="627"/>
      <c r="G18" s="627"/>
      <c r="H18" s="627"/>
      <c r="I18" s="627"/>
      <c r="J18" s="627"/>
      <c r="K18" s="620" t="s">
        <v>963</v>
      </c>
      <c r="L18" s="2478"/>
      <c r="M18" s="2478"/>
      <c r="N18" s="2478"/>
      <c r="O18" s="2478"/>
      <c r="P18" s="2478"/>
      <c r="Q18" s="2478"/>
      <c r="R18" s="2478"/>
      <c r="S18" s="2478"/>
      <c r="T18" s="2478"/>
      <c r="U18" s="2478"/>
      <c r="V18" s="2478"/>
      <c r="W18" s="2478"/>
      <c r="X18" s="2478"/>
      <c r="Y18" s="2478"/>
      <c r="Z18" s="2478"/>
      <c r="AA18" s="2478"/>
      <c r="AB18" s="2478"/>
      <c r="AC18" s="628" t="s">
        <v>964</v>
      </c>
      <c r="AE18" s="624"/>
      <c r="AF18" s="616"/>
      <c r="AG18" s="525" t="s">
        <v>977</v>
      </c>
      <c r="AI18" s="595"/>
      <c r="AM18" s="598"/>
      <c r="AN18" s="598"/>
      <c r="AO18" s="598"/>
      <c r="AP18" s="598"/>
      <c r="AQ18" s="598"/>
      <c r="AR18" s="598"/>
      <c r="AS18" s="598"/>
      <c r="AT18" s="598"/>
      <c r="BA18" s="598"/>
      <c r="BB18" s="614" t="s">
        <v>978</v>
      </c>
      <c r="BC18" s="2466"/>
      <c r="BD18" s="2467"/>
      <c r="BE18" s="2468"/>
      <c r="BH18" s="529" t="str">
        <f t="shared" si="0"/>
        <v>□</v>
      </c>
      <c r="BI18" s="525" t="s">
        <v>979</v>
      </c>
      <c r="BR18" s="2469" t="str">
        <f>IF('構造（W）'!AD24&lt;&gt;"",'構造（W）'!AD24,IF('構造(RC・S)'!AD54&lt;&gt;"",'構造(RC・S)'!AD54,""))</f>
        <v/>
      </c>
      <c r="BS18" s="2479"/>
      <c r="BT18" s="2479"/>
      <c r="BU18" s="2479"/>
      <c r="BV18" s="2479"/>
      <c r="BW18" s="2480"/>
      <c r="BX18" s="615" t="s">
        <v>967</v>
      </c>
      <c r="CB18" s="605"/>
      <c r="CC18" s="597"/>
      <c r="CD18" s="629"/>
      <c r="CE18" s="595" t="s">
        <v>980</v>
      </c>
      <c r="CH18" s="2472" t="str">
        <f>IF('構造（W）'!W35&lt;&gt;"",'構造（W）'!W35,IF('構造(RC・S)'!AB68&lt;&gt;"",MIN('構造(RC・S)'!AB68,'構造(RC・S)'!AB70)&amp;IF('構造(RC・S)'!AG68&lt;&gt;"","～"&amp;MAX('構造(RC・S)'!AG68,'構造(RC・S)'!AG70),""),""))</f>
        <v/>
      </c>
      <c r="CI18" s="2473"/>
      <c r="CJ18" s="2473"/>
      <c r="CK18" s="2473"/>
      <c r="CL18" s="2473"/>
      <c r="CM18" s="2473"/>
      <c r="CN18" s="2473"/>
      <c r="CO18" s="2473"/>
      <c r="CP18" s="2473"/>
      <c r="CQ18" s="2473"/>
      <c r="CR18" s="2473"/>
      <c r="CS18" s="2474"/>
      <c r="CT18" s="630" t="s">
        <v>981</v>
      </c>
      <c r="DC18" s="609" t="s">
        <v>982</v>
      </c>
      <c r="DF18" s="631"/>
      <c r="DJ18" s="605"/>
      <c r="DK18" s="605"/>
      <c r="DL18" s="578"/>
      <c r="DM18" s="578"/>
      <c r="DN18" s="578"/>
      <c r="DQ18" s="525" t="s">
        <v>983</v>
      </c>
      <c r="EB18" s="524" t="s">
        <v>4</v>
      </c>
      <c r="EC18" s="595" t="s">
        <v>984</v>
      </c>
      <c r="EJ18" s="531"/>
    </row>
    <row r="19" spans="1:240" s="530" customFormat="1" ht="18" customHeight="1">
      <c r="B19" s="610"/>
      <c r="AC19" s="531"/>
      <c r="AE19" s="632"/>
      <c r="AF19" s="616"/>
      <c r="AG19" s="525" t="s">
        <v>985</v>
      </c>
      <c r="AI19" s="595"/>
      <c r="AN19" s="598"/>
      <c r="AO19" s="598"/>
      <c r="AP19" s="598"/>
      <c r="AQ19" s="598"/>
      <c r="AR19" s="598"/>
      <c r="AS19" s="598"/>
      <c r="AT19" s="598"/>
      <c r="BA19" s="613" t="s">
        <v>986</v>
      </c>
      <c r="BB19" s="614" t="s">
        <v>978</v>
      </c>
      <c r="BC19" s="2466"/>
      <c r="BD19" s="2467"/>
      <c r="BE19" s="2468"/>
      <c r="BH19" s="529" t="str">
        <f t="shared" si="0"/>
        <v>□</v>
      </c>
      <c r="BI19" s="633" t="s">
        <v>987</v>
      </c>
      <c r="BR19" s="2469" t="str">
        <f>IF('構造（W）'!V27&lt;&gt;"",'構造（W）'!V27,IF('構造(RC・S)'!U57&lt;&gt;"",'構造(RC・S)'!U57,""))</f>
        <v/>
      </c>
      <c r="BS19" s="2470"/>
      <c r="BT19" s="2470"/>
      <c r="BU19" s="2470"/>
      <c r="BV19" s="2470"/>
      <c r="BW19" s="2470"/>
      <c r="BX19" s="2470"/>
      <c r="BY19" s="2470"/>
      <c r="BZ19" s="2470"/>
      <c r="CA19" s="2470"/>
      <c r="CB19" s="2470"/>
      <c r="CC19" s="2471"/>
      <c r="CD19" s="629"/>
      <c r="CE19" s="595" t="s">
        <v>988</v>
      </c>
      <c r="CH19" s="2472" t="str">
        <f>IF('構造（W）'!W36&lt;&gt;"",'構造（W）'!W36,IF('構造(RC・S)'!AA72&lt;&gt;"",'構造(RC・S)'!AA72&amp;IF('構造(RC・S)'!AF72&lt;&gt;"","～"&amp;'構造(RC・S)'!AF72,""),""))</f>
        <v/>
      </c>
      <c r="CI19" s="2473"/>
      <c r="CJ19" s="2473"/>
      <c r="CK19" s="2473"/>
      <c r="CL19" s="2473"/>
      <c r="CM19" s="2473"/>
      <c r="CN19" s="2473"/>
      <c r="CO19" s="2473"/>
      <c r="CP19" s="2473"/>
      <c r="CQ19" s="2473"/>
      <c r="CR19" s="2473"/>
      <c r="CS19" s="2474"/>
      <c r="CT19" s="630" t="s">
        <v>877</v>
      </c>
      <c r="DC19" s="612"/>
      <c r="DD19" s="525" t="s">
        <v>989</v>
      </c>
      <c r="DF19" s="607"/>
      <c r="DJ19" s="597"/>
      <c r="DK19" s="614" t="s">
        <v>954</v>
      </c>
      <c r="DL19" s="2475">
        <f>劣化・維持!G7</f>
        <v>0</v>
      </c>
      <c r="DM19" s="2476"/>
      <c r="DN19" s="2477"/>
      <c r="DU19" s="524" t="s">
        <v>4</v>
      </c>
      <c r="DV19" s="595" t="s">
        <v>990</v>
      </c>
      <c r="EF19" s="524" t="s">
        <v>4</v>
      </c>
      <c r="EG19" s="595" t="s">
        <v>991</v>
      </c>
      <c r="EJ19" s="531"/>
    </row>
    <row r="20" spans="1:240" s="530" customFormat="1" ht="18" customHeight="1">
      <c r="B20" s="594" t="s">
        <v>4</v>
      </c>
      <c r="C20" s="595" t="s">
        <v>992</v>
      </c>
      <c r="D20" s="625"/>
      <c r="E20" s="600"/>
      <c r="F20" s="600"/>
      <c r="G20" s="600"/>
      <c r="H20" s="600"/>
      <c r="I20" s="600"/>
      <c r="J20" s="600"/>
      <c r="K20" s="620" t="s">
        <v>963</v>
      </c>
      <c r="L20" s="2478"/>
      <c r="M20" s="2478"/>
      <c r="N20" s="2478"/>
      <c r="O20" s="2478"/>
      <c r="P20" s="2478"/>
      <c r="Q20" s="2478"/>
      <c r="R20" s="2478"/>
      <c r="S20" s="2478"/>
      <c r="T20" s="2478"/>
      <c r="U20" s="2478"/>
      <c r="V20" s="2478"/>
      <c r="W20" s="2478"/>
      <c r="X20" s="2478"/>
      <c r="Y20" s="2478"/>
      <c r="Z20" s="2478"/>
      <c r="AA20" s="2478"/>
      <c r="AB20" s="2478"/>
      <c r="AC20" s="621" t="s">
        <v>964</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993</v>
      </c>
      <c r="BR20" s="2469" t="str">
        <f>IF('構造（W）'!V30&lt;&gt;"",'構造（W）'!V30,IF('構造(RC・S)'!U60&lt;&gt;"",'構造(RC・S)'!U60,""))</f>
        <v/>
      </c>
      <c r="BS20" s="2479"/>
      <c r="BT20" s="2479"/>
      <c r="BU20" s="2479"/>
      <c r="BV20" s="2479"/>
      <c r="BW20" s="2479"/>
      <c r="BX20" s="2479"/>
      <c r="BY20" s="2479"/>
      <c r="BZ20" s="2479"/>
      <c r="CA20" s="2479"/>
      <c r="CB20" s="2479"/>
      <c r="CC20" s="2480"/>
      <c r="CD20" s="631"/>
      <c r="CE20" s="631"/>
      <c r="CF20" s="631"/>
      <c r="CG20" s="631"/>
      <c r="CH20" s="631"/>
      <c r="CI20" s="631"/>
      <c r="CJ20" s="631"/>
      <c r="CK20" s="631"/>
      <c r="CL20" s="631"/>
      <c r="CM20" s="607"/>
      <c r="DU20" s="524" t="s">
        <v>4</v>
      </c>
      <c r="DV20" s="595" t="s">
        <v>994</v>
      </c>
      <c r="DX20" s="576"/>
      <c r="EB20" s="524" t="s">
        <v>4</v>
      </c>
      <c r="EC20" s="595" t="s">
        <v>889</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995</v>
      </c>
      <c r="J22" s="570"/>
      <c r="L22" s="654"/>
      <c r="M22" s="654"/>
      <c r="N22" s="654"/>
      <c r="O22" s="654"/>
      <c r="P22" s="654"/>
      <c r="Q22" s="654"/>
      <c r="R22" s="654"/>
      <c r="S22" s="654"/>
      <c r="T22" s="654"/>
      <c r="U22" s="654"/>
      <c r="V22" s="654"/>
      <c r="W22" s="654"/>
      <c r="X22" s="654"/>
      <c r="Y22" s="654"/>
      <c r="Z22" s="654"/>
      <c r="AA22" s="654"/>
      <c r="AB22" s="654"/>
      <c r="AC22" s="654"/>
      <c r="AD22" s="654"/>
      <c r="AE22" s="653" t="s">
        <v>996</v>
      </c>
      <c r="AJ22" s="652"/>
      <c r="AL22" s="655"/>
      <c r="AM22" s="655"/>
      <c r="AN22" s="655"/>
      <c r="AO22" s="655"/>
      <c r="AP22" s="655"/>
      <c r="AQ22" s="656"/>
      <c r="AR22" s="655"/>
      <c r="AS22" s="657"/>
      <c r="AT22" s="657"/>
      <c r="AW22" s="657"/>
      <c r="AX22" s="657"/>
      <c r="AY22" s="657"/>
      <c r="AZ22" s="657"/>
      <c r="BA22" s="657"/>
      <c r="BB22" s="653" t="s">
        <v>997</v>
      </c>
      <c r="CO22" s="653" t="s">
        <v>998</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999</v>
      </c>
      <c r="L23" s="654"/>
      <c r="M23" s="654"/>
      <c r="N23" s="654"/>
      <c r="O23" s="654"/>
      <c r="P23" s="654"/>
      <c r="Q23" s="654"/>
      <c r="R23" s="654"/>
      <c r="S23" s="654"/>
      <c r="T23" s="654"/>
      <c r="U23" s="654"/>
      <c r="V23" s="654"/>
      <c r="W23" s="654"/>
      <c r="X23" s="654"/>
      <c r="Y23" s="654"/>
      <c r="Z23" s="654"/>
      <c r="AA23" s="654"/>
      <c r="AB23" s="654"/>
      <c r="AC23" s="654"/>
      <c r="AD23" s="654"/>
      <c r="AF23" s="653" t="s">
        <v>1000</v>
      </c>
      <c r="AJ23" s="652"/>
      <c r="AL23" s="655"/>
      <c r="AM23" s="655"/>
      <c r="AN23" s="655"/>
      <c r="AO23" s="655"/>
      <c r="AP23" s="655"/>
      <c r="AQ23" s="656"/>
      <c r="AR23" s="658" t="s">
        <v>1001</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1002</v>
      </c>
      <c r="CG23" s="530"/>
      <c r="CH23" s="530"/>
      <c r="CI23" s="530"/>
      <c r="CJ23" s="530"/>
      <c r="CK23" s="564"/>
      <c r="CL23" s="530"/>
      <c r="CM23" s="530"/>
      <c r="CO23" s="653"/>
      <c r="CP23" s="656"/>
      <c r="CR23" s="564"/>
      <c r="CS23" s="564"/>
      <c r="CT23" s="564"/>
      <c r="CW23" s="564"/>
      <c r="CX23" s="564"/>
      <c r="CY23" s="564"/>
      <c r="CZ23" s="653" t="s">
        <v>1003</v>
      </c>
      <c r="DA23" s="570"/>
      <c r="DB23" s="564"/>
      <c r="DC23" s="659"/>
      <c r="DD23" s="660"/>
      <c r="EB23" s="661"/>
      <c r="EE23" s="500"/>
      <c r="EF23" s="500"/>
      <c r="EG23" s="500"/>
      <c r="EH23" s="500"/>
      <c r="EI23" s="500"/>
      <c r="EJ23" s="662" t="s">
        <v>1004</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26" t="s">
        <v>1005</v>
      </c>
      <c r="C24" s="2527"/>
      <c r="D24" s="2527"/>
      <c r="E24" s="2527"/>
      <c r="F24" s="2527"/>
      <c r="G24" s="2527"/>
      <c r="H24" s="2527"/>
      <c r="I24" s="2528"/>
      <c r="J24" s="2532" t="s">
        <v>1006</v>
      </c>
      <c r="K24" s="2510"/>
      <c r="L24" s="2510"/>
      <c r="M24" s="2510"/>
      <c r="N24" s="2510"/>
      <c r="O24" s="2510"/>
      <c r="P24" s="2510"/>
      <c r="Q24" s="2510"/>
      <c r="R24" s="2510"/>
      <c r="S24" s="2510"/>
      <c r="T24" s="2510"/>
      <c r="U24" s="2510"/>
      <c r="V24" s="2510"/>
      <c r="W24" s="2510"/>
      <c r="X24" s="2510"/>
      <c r="Y24" s="2510"/>
      <c r="Z24" s="2510"/>
      <c r="AA24" s="2510"/>
      <c r="AB24" s="2510"/>
      <c r="AC24" s="2510"/>
      <c r="AD24" s="2510"/>
      <c r="AE24" s="2511"/>
      <c r="AF24" s="2534" t="s">
        <v>1007</v>
      </c>
      <c r="AG24" s="2535"/>
      <c r="AH24" s="2535"/>
      <c r="AI24" s="2535"/>
      <c r="AJ24" s="2535"/>
      <c r="AK24" s="2535"/>
      <c r="AL24" s="2535"/>
      <c r="AM24" s="2535"/>
      <c r="AN24" s="2535"/>
      <c r="AO24" s="2535"/>
      <c r="AP24" s="2535"/>
      <c r="AQ24" s="2506"/>
      <c r="AR24" s="2505" t="s">
        <v>1008</v>
      </c>
      <c r="AS24" s="2535"/>
      <c r="AT24" s="2535"/>
      <c r="AU24" s="2535"/>
      <c r="AV24" s="2535"/>
      <c r="AW24" s="2535"/>
      <c r="AX24" s="2535"/>
      <c r="AY24" s="2535"/>
      <c r="AZ24" s="2535"/>
      <c r="BA24" s="2535"/>
      <c r="BB24" s="2535"/>
      <c r="BC24" s="2535"/>
      <c r="BD24" s="2535"/>
      <c r="BE24" s="2535"/>
      <c r="BF24" s="2535"/>
      <c r="BG24" s="2535"/>
      <c r="BH24" s="2534" t="s">
        <v>1009</v>
      </c>
      <c r="BI24" s="2535"/>
      <c r="BJ24" s="2535"/>
      <c r="BK24" s="2535"/>
      <c r="BL24" s="2535"/>
      <c r="BM24" s="2535"/>
      <c r="BN24" s="2535"/>
      <c r="BO24" s="2535"/>
      <c r="BP24" s="2535"/>
      <c r="BQ24" s="2535"/>
      <c r="BR24" s="2535"/>
      <c r="BS24" s="2535"/>
      <c r="BT24" s="2535"/>
      <c r="BU24" s="2535"/>
      <c r="BV24" s="2535"/>
      <c r="BW24" s="2535"/>
      <c r="BX24" s="2535"/>
      <c r="BY24" s="2535"/>
      <c r="BZ24" s="2535"/>
      <c r="CA24" s="2506"/>
      <c r="CB24" s="2509" t="s">
        <v>1010</v>
      </c>
      <c r="CC24" s="2510"/>
      <c r="CD24" s="2510"/>
      <c r="CE24" s="2510"/>
      <c r="CF24" s="2510"/>
      <c r="CG24" s="2510"/>
      <c r="CH24" s="2510"/>
      <c r="CI24" s="2510"/>
      <c r="CJ24" s="2510"/>
      <c r="CK24" s="2510"/>
      <c r="CL24" s="2510"/>
      <c r="CM24" s="2511"/>
      <c r="CN24" s="2505" t="s">
        <v>1011</v>
      </c>
      <c r="CO24" s="2506"/>
      <c r="CP24" s="2509" t="s">
        <v>1012</v>
      </c>
      <c r="CQ24" s="2510"/>
      <c r="CR24" s="2510"/>
      <c r="CS24" s="2510"/>
      <c r="CT24" s="2510"/>
      <c r="CU24" s="2510"/>
      <c r="CV24" s="2510"/>
      <c r="CW24" s="2510"/>
      <c r="CX24" s="2510"/>
      <c r="CY24" s="2510"/>
      <c r="CZ24" s="2510"/>
      <c r="DA24" s="2510"/>
      <c r="DB24" s="2510"/>
      <c r="DC24" s="2510"/>
      <c r="DD24" s="2510"/>
      <c r="DE24" s="2510"/>
      <c r="DF24" s="2510"/>
      <c r="DG24" s="2511"/>
      <c r="DH24" s="2509" t="s">
        <v>1013</v>
      </c>
      <c r="DI24" s="2510"/>
      <c r="DJ24" s="2510"/>
      <c r="DK24" s="2510"/>
      <c r="DL24" s="2510"/>
      <c r="DM24" s="2510"/>
      <c r="DN24" s="2510"/>
      <c r="DO24" s="2510"/>
      <c r="DP24" s="2510"/>
      <c r="DQ24" s="2510"/>
      <c r="DR24" s="2510"/>
      <c r="DS24" s="2510"/>
      <c r="DT24" s="2510"/>
      <c r="DU24" s="2510"/>
      <c r="DV24" s="2510"/>
      <c r="DW24" s="2510"/>
      <c r="DX24" s="2510"/>
      <c r="DY24" s="2510"/>
      <c r="DZ24" s="2510"/>
      <c r="EA24" s="2510"/>
      <c r="EB24" s="2510"/>
      <c r="EC24" s="2510"/>
      <c r="ED24" s="2510"/>
      <c r="EE24" s="2510"/>
      <c r="EF24" s="2510"/>
      <c r="EG24" s="2510"/>
      <c r="EH24" s="2510"/>
      <c r="EI24" s="2510"/>
      <c r="EJ24" s="2515"/>
    </row>
    <row r="25" spans="1:240" s="530" customFormat="1" ht="18" customHeight="1" thickBot="1">
      <c r="B25" s="2529"/>
      <c r="C25" s="2530"/>
      <c r="D25" s="2530"/>
      <c r="E25" s="2530"/>
      <c r="F25" s="2530"/>
      <c r="G25" s="2530"/>
      <c r="H25" s="2530"/>
      <c r="I25" s="2531"/>
      <c r="J25" s="2533"/>
      <c r="K25" s="2513"/>
      <c r="L25" s="2513"/>
      <c r="M25" s="2513"/>
      <c r="N25" s="2513"/>
      <c r="O25" s="2513"/>
      <c r="P25" s="2513"/>
      <c r="Q25" s="2513"/>
      <c r="R25" s="2513"/>
      <c r="S25" s="2513"/>
      <c r="T25" s="2513"/>
      <c r="U25" s="2513"/>
      <c r="V25" s="2513"/>
      <c r="W25" s="2513"/>
      <c r="X25" s="2513"/>
      <c r="Y25" s="2513"/>
      <c r="Z25" s="2513"/>
      <c r="AA25" s="2513"/>
      <c r="AB25" s="2513"/>
      <c r="AC25" s="2513"/>
      <c r="AD25" s="2513"/>
      <c r="AE25" s="2514"/>
      <c r="AF25" s="2507"/>
      <c r="AG25" s="2536"/>
      <c r="AH25" s="2536"/>
      <c r="AI25" s="2536"/>
      <c r="AJ25" s="2536"/>
      <c r="AK25" s="2536"/>
      <c r="AL25" s="2536"/>
      <c r="AM25" s="2536"/>
      <c r="AN25" s="2536"/>
      <c r="AO25" s="2536"/>
      <c r="AP25" s="2536"/>
      <c r="AQ25" s="2508"/>
      <c r="AR25" s="2537"/>
      <c r="AS25" s="2538"/>
      <c r="AT25" s="2538"/>
      <c r="AU25" s="2538"/>
      <c r="AV25" s="2538"/>
      <c r="AW25" s="2538"/>
      <c r="AX25" s="2538"/>
      <c r="AY25" s="2538"/>
      <c r="AZ25" s="2538"/>
      <c r="BA25" s="2538"/>
      <c r="BB25" s="2538"/>
      <c r="BC25" s="2538"/>
      <c r="BD25" s="2538"/>
      <c r="BE25" s="2538"/>
      <c r="BF25" s="2538"/>
      <c r="BG25" s="2538"/>
      <c r="BH25" s="2507"/>
      <c r="BI25" s="2536"/>
      <c r="BJ25" s="2536"/>
      <c r="BK25" s="2536"/>
      <c r="BL25" s="2536"/>
      <c r="BM25" s="2536"/>
      <c r="BN25" s="2536"/>
      <c r="BO25" s="2536"/>
      <c r="BP25" s="2536"/>
      <c r="BQ25" s="2536"/>
      <c r="BR25" s="2536"/>
      <c r="BS25" s="2536"/>
      <c r="BT25" s="2536"/>
      <c r="BU25" s="2536"/>
      <c r="BV25" s="2536"/>
      <c r="BW25" s="2536"/>
      <c r="BX25" s="2536"/>
      <c r="BY25" s="2536"/>
      <c r="BZ25" s="2536"/>
      <c r="CA25" s="2508"/>
      <c r="CB25" s="2512"/>
      <c r="CC25" s="2513"/>
      <c r="CD25" s="2513"/>
      <c r="CE25" s="2513"/>
      <c r="CF25" s="2513"/>
      <c r="CG25" s="2513"/>
      <c r="CH25" s="2513"/>
      <c r="CI25" s="2513"/>
      <c r="CJ25" s="2513"/>
      <c r="CK25" s="2513"/>
      <c r="CL25" s="2513"/>
      <c r="CM25" s="2514"/>
      <c r="CN25" s="2507"/>
      <c r="CO25" s="2508"/>
      <c r="CP25" s="2512"/>
      <c r="CQ25" s="2513"/>
      <c r="CR25" s="2513"/>
      <c r="CS25" s="2513"/>
      <c r="CT25" s="2513"/>
      <c r="CU25" s="2513"/>
      <c r="CV25" s="2513"/>
      <c r="CW25" s="2513"/>
      <c r="CX25" s="2513"/>
      <c r="CY25" s="2513"/>
      <c r="CZ25" s="2513"/>
      <c r="DA25" s="2513"/>
      <c r="DB25" s="2513"/>
      <c r="DC25" s="2513"/>
      <c r="DD25" s="2513"/>
      <c r="DE25" s="2513"/>
      <c r="DF25" s="2513"/>
      <c r="DG25" s="2514"/>
      <c r="DH25" s="2512"/>
      <c r="DI25" s="2513"/>
      <c r="DJ25" s="2513"/>
      <c r="DK25" s="2513"/>
      <c r="DL25" s="2513"/>
      <c r="DM25" s="2513"/>
      <c r="DN25" s="2513"/>
      <c r="DO25" s="2513"/>
      <c r="DP25" s="2513"/>
      <c r="DQ25" s="2513"/>
      <c r="DR25" s="2513"/>
      <c r="DS25" s="2513"/>
      <c r="DT25" s="2513"/>
      <c r="DU25" s="2513"/>
      <c r="DV25" s="2513"/>
      <c r="DW25" s="2513"/>
      <c r="DX25" s="2513"/>
      <c r="DY25" s="2513"/>
      <c r="DZ25" s="2513"/>
      <c r="EA25" s="2513"/>
      <c r="EB25" s="2513"/>
      <c r="EC25" s="2513"/>
      <c r="ED25" s="2513"/>
      <c r="EE25" s="2513"/>
      <c r="EF25" s="2513"/>
      <c r="EG25" s="2513"/>
      <c r="EH25" s="2513"/>
      <c r="EI25" s="2513"/>
      <c r="EJ25" s="2516"/>
    </row>
    <row r="26" spans="1:240" s="530" customFormat="1" ht="18" customHeight="1">
      <c r="B26" s="663"/>
      <c r="C26" s="664"/>
      <c r="D26" s="665" t="s">
        <v>944</v>
      </c>
      <c r="E26" s="665"/>
      <c r="F26" s="666"/>
      <c r="G26" s="665" t="s">
        <v>945</v>
      </c>
      <c r="H26" s="665"/>
      <c r="I26" s="667"/>
      <c r="J26" s="668">
        <v>1</v>
      </c>
      <c r="K26" s="669">
        <v>2</v>
      </c>
      <c r="L26" s="2493" t="s">
        <v>1014</v>
      </c>
      <c r="M26" s="2494"/>
      <c r="N26" s="2494"/>
      <c r="O26" s="2494"/>
      <c r="P26" s="2494"/>
      <c r="Q26" s="2494"/>
      <c r="R26" s="2494"/>
      <c r="S26" s="2494"/>
      <c r="T26" s="2494"/>
      <c r="U26" s="2495"/>
      <c r="V26" s="2493" t="s">
        <v>1015</v>
      </c>
      <c r="W26" s="2494"/>
      <c r="X26" s="2494"/>
      <c r="Y26" s="2494"/>
      <c r="Z26" s="2494"/>
      <c r="AA26" s="2494"/>
      <c r="AB26" s="2494"/>
      <c r="AC26" s="2494"/>
      <c r="AD26" s="2495"/>
      <c r="AE26" s="669">
        <v>7</v>
      </c>
      <c r="AF26" s="670">
        <v>1</v>
      </c>
      <c r="AG26" s="2493" t="s">
        <v>1016</v>
      </c>
      <c r="AH26" s="2494"/>
      <c r="AI26" s="2494"/>
      <c r="AJ26" s="2494"/>
      <c r="AK26" s="2494"/>
      <c r="AL26" s="2494"/>
      <c r="AM26" s="2494"/>
      <c r="AN26" s="2494"/>
      <c r="AO26" s="2494"/>
      <c r="AP26" s="2494"/>
      <c r="AQ26" s="2495"/>
      <c r="AR26" s="2517" t="s">
        <v>1017</v>
      </c>
      <c r="AS26" s="2518"/>
      <c r="AT26" s="2518"/>
      <c r="AU26" s="2518"/>
      <c r="AV26" s="2518"/>
      <c r="AW26" s="2518"/>
      <c r="AX26" s="2518"/>
      <c r="AY26" s="2518"/>
      <c r="AZ26" s="2518"/>
      <c r="BA26" s="2519"/>
      <c r="BB26" s="2517" t="s">
        <v>1018</v>
      </c>
      <c r="BC26" s="2518"/>
      <c r="BD26" s="2518"/>
      <c r="BE26" s="2518"/>
      <c r="BF26" s="2518"/>
      <c r="BG26" s="2519"/>
      <c r="BH26" s="2520" t="s">
        <v>1019</v>
      </c>
      <c r="BI26" s="2521"/>
      <c r="BJ26" s="2521"/>
      <c r="BK26" s="2521"/>
      <c r="BL26" s="2521"/>
      <c r="BM26" s="2521"/>
      <c r="BN26" s="2522"/>
      <c r="BO26" s="2523" t="s">
        <v>1020</v>
      </c>
      <c r="BP26" s="2524"/>
      <c r="BQ26" s="2524"/>
      <c r="BR26" s="2524"/>
      <c r="BS26" s="2524"/>
      <c r="BT26" s="2524"/>
      <c r="BU26" s="2524"/>
      <c r="BV26" s="2524"/>
      <c r="BW26" s="2524"/>
      <c r="BX26" s="2524"/>
      <c r="BY26" s="2524"/>
      <c r="BZ26" s="2524"/>
      <c r="CA26" s="2525"/>
      <c r="CB26" s="2491">
        <v>1</v>
      </c>
      <c r="CC26" s="2492"/>
      <c r="CD26" s="2493" t="s">
        <v>1021</v>
      </c>
      <c r="CE26" s="2494"/>
      <c r="CF26" s="2494"/>
      <c r="CG26" s="2494"/>
      <c r="CH26" s="2494"/>
      <c r="CI26" s="2494"/>
      <c r="CJ26" s="2494"/>
      <c r="CK26" s="2494"/>
      <c r="CL26" s="2494"/>
      <c r="CM26" s="2495"/>
      <c r="CN26" s="669">
        <v>1</v>
      </c>
      <c r="CO26" s="674">
        <v>2</v>
      </c>
      <c r="CP26" s="2496" t="s">
        <v>1022</v>
      </c>
      <c r="CQ26" s="2497"/>
      <c r="CR26" s="2497"/>
      <c r="CS26" s="2497"/>
      <c r="CT26" s="2497"/>
      <c r="CU26" s="2497"/>
      <c r="CV26" s="2497"/>
      <c r="CW26" s="2497"/>
      <c r="CX26" s="2497"/>
      <c r="CY26" s="2497"/>
      <c r="CZ26" s="2497"/>
      <c r="DA26" s="2497"/>
      <c r="DB26" s="2497"/>
      <c r="DC26" s="2497"/>
      <c r="DD26" s="2497"/>
      <c r="DE26" s="2497"/>
      <c r="DF26" s="2497"/>
      <c r="DG26" s="2498"/>
      <c r="DH26" s="2499" t="s">
        <v>1023</v>
      </c>
      <c r="DI26" s="2500"/>
      <c r="DJ26" s="2500"/>
      <c r="DK26" s="2500"/>
      <c r="DL26" s="2500"/>
      <c r="DM26" s="2500"/>
      <c r="DN26" s="2500"/>
      <c r="DO26" s="2500"/>
      <c r="DP26" s="2500"/>
      <c r="DQ26" s="2500"/>
      <c r="DR26" s="2500"/>
      <c r="DS26" s="2501"/>
      <c r="DT26" s="2499" t="s">
        <v>1024</v>
      </c>
      <c r="DU26" s="2500"/>
      <c r="DV26" s="2500"/>
      <c r="DW26" s="2500"/>
      <c r="DX26" s="2500"/>
      <c r="DY26" s="2500"/>
      <c r="DZ26" s="2500"/>
      <c r="EA26" s="2500"/>
      <c r="EB26" s="2500"/>
      <c r="EC26" s="2500"/>
      <c r="ED26" s="2500"/>
      <c r="EE26" s="2501"/>
      <c r="EF26" s="675">
        <v>3</v>
      </c>
      <c r="EG26" s="2502" t="s">
        <v>1025</v>
      </c>
      <c r="EH26" s="2503"/>
      <c r="EI26" s="2503"/>
      <c r="EJ26" s="2504"/>
    </row>
    <row r="27" spans="1:240" s="530" customFormat="1" ht="18" customHeight="1">
      <c r="B27" s="676"/>
      <c r="C27" s="677"/>
      <c r="D27" s="677"/>
      <c r="E27" s="677"/>
      <c r="F27" s="677"/>
      <c r="G27" s="677"/>
      <c r="H27" s="677"/>
      <c r="I27" s="667"/>
      <c r="J27" s="678"/>
      <c r="K27" s="679"/>
      <c r="L27" s="680"/>
      <c r="M27" s="2563" t="s">
        <v>1026</v>
      </c>
      <c r="N27" s="2564"/>
      <c r="O27" s="2564"/>
      <c r="P27" s="2564"/>
      <c r="Q27" s="2565"/>
      <c r="R27" s="2496" t="s">
        <v>1027</v>
      </c>
      <c r="S27" s="2497"/>
      <c r="T27" s="2497"/>
      <c r="U27" s="2498"/>
      <c r="V27" s="671"/>
      <c r="W27" s="672"/>
      <c r="X27" s="672"/>
      <c r="Y27" s="672"/>
      <c r="Z27" s="672"/>
      <c r="AA27" s="672"/>
      <c r="AB27" s="672"/>
      <c r="AC27" s="672"/>
      <c r="AD27" s="673"/>
      <c r="AE27" s="681"/>
      <c r="AF27" s="682"/>
      <c r="AG27" s="671"/>
      <c r="AH27" s="672"/>
      <c r="AI27" s="672"/>
      <c r="AJ27" s="672"/>
      <c r="AK27" s="683"/>
      <c r="AL27" s="683"/>
      <c r="AM27" s="683"/>
      <c r="AN27" s="684" t="s">
        <v>4</v>
      </c>
      <c r="AO27" s="685" t="s">
        <v>1028</v>
      </c>
      <c r="AP27" s="686"/>
      <c r="AQ27" s="687"/>
      <c r="AR27" s="2566"/>
      <c r="AS27" s="2567"/>
      <c r="AT27" s="2567"/>
      <c r="AU27" s="2567"/>
      <c r="AV27" s="2567"/>
      <c r="AW27" s="2567"/>
      <c r="AX27" s="2567"/>
      <c r="AY27" s="2567"/>
      <c r="AZ27" s="2567"/>
      <c r="BA27" s="2568"/>
      <c r="BB27" s="2569"/>
      <c r="BC27" s="2570"/>
      <c r="BD27" s="2570"/>
      <c r="BE27" s="2570"/>
      <c r="BF27" s="2570"/>
      <c r="BG27" s="2571"/>
      <c r="BH27" s="2520" t="s">
        <v>1029</v>
      </c>
      <c r="BI27" s="2521"/>
      <c r="BJ27" s="2522"/>
      <c r="BK27" s="2520" t="s">
        <v>1030</v>
      </c>
      <c r="BL27" s="2521"/>
      <c r="BM27" s="2521"/>
      <c r="BN27" s="2522"/>
      <c r="BO27" s="2520" t="s">
        <v>1031</v>
      </c>
      <c r="BP27" s="2521"/>
      <c r="BQ27" s="2521"/>
      <c r="BR27" s="2522"/>
      <c r="BS27" s="688" t="s">
        <v>1032</v>
      </c>
      <c r="BT27" s="689"/>
      <c r="BU27" s="689"/>
      <c r="BV27" s="688" t="s">
        <v>1033</v>
      </c>
      <c r="BW27" s="689"/>
      <c r="BX27" s="689"/>
      <c r="BY27" s="688" t="s">
        <v>1034</v>
      </c>
      <c r="BZ27" s="689"/>
      <c r="CA27" s="690"/>
      <c r="CB27" s="671"/>
      <c r="CC27" s="691"/>
      <c r="CD27" s="692"/>
      <c r="CE27" s="693"/>
      <c r="CF27" s="693"/>
      <c r="CG27" s="693"/>
      <c r="CH27" s="693"/>
      <c r="CI27" s="693"/>
      <c r="CJ27" s="693"/>
      <c r="CK27" s="693"/>
      <c r="CL27" s="693"/>
      <c r="CM27" s="694"/>
      <c r="CN27" s="695"/>
      <c r="CO27" s="696"/>
      <c r="CP27" s="2496" t="s">
        <v>1035</v>
      </c>
      <c r="CQ27" s="2498"/>
      <c r="CR27" s="2558" t="s">
        <v>1036</v>
      </c>
      <c r="CS27" s="2559"/>
      <c r="CT27" s="2559"/>
      <c r="CU27" s="2560"/>
      <c r="CV27" s="2558" t="s">
        <v>1037</v>
      </c>
      <c r="CW27" s="2559"/>
      <c r="CX27" s="2559"/>
      <c r="CY27" s="2560"/>
      <c r="CZ27" s="2520" t="s">
        <v>1038</v>
      </c>
      <c r="DA27" s="2561"/>
      <c r="DB27" s="2561"/>
      <c r="DC27" s="2562"/>
      <c r="DD27" s="2520" t="s">
        <v>1039</v>
      </c>
      <c r="DE27" s="2561"/>
      <c r="DF27" s="2561"/>
      <c r="DG27" s="2561"/>
      <c r="DH27" s="697" t="s">
        <v>4</v>
      </c>
      <c r="DI27" s="2548" t="s">
        <v>1040</v>
      </c>
      <c r="DJ27" s="2548"/>
      <c r="DK27" s="2548"/>
      <c r="DL27" s="2548"/>
      <c r="DM27" s="2549"/>
      <c r="DN27" s="697" t="s">
        <v>4</v>
      </c>
      <c r="DO27" s="2548" t="s">
        <v>1041</v>
      </c>
      <c r="DP27" s="2548"/>
      <c r="DQ27" s="2548"/>
      <c r="DR27" s="2548"/>
      <c r="DS27" s="2549"/>
      <c r="DT27" s="697" t="s">
        <v>4</v>
      </c>
      <c r="DU27" s="2548" t="s">
        <v>1040</v>
      </c>
      <c r="DV27" s="2548"/>
      <c r="DW27" s="2548"/>
      <c r="DX27" s="2548"/>
      <c r="DY27" s="2549"/>
      <c r="DZ27" s="697" t="s">
        <v>4</v>
      </c>
      <c r="EA27" s="2550" t="s">
        <v>1042</v>
      </c>
      <c r="EB27" s="2550"/>
      <c r="EC27" s="2550"/>
      <c r="ED27" s="2550"/>
      <c r="EE27" s="2551"/>
      <c r="EF27" s="698"/>
      <c r="EG27" s="699"/>
      <c r="EH27" s="700"/>
      <c r="EI27" s="700"/>
      <c r="EJ27" s="701"/>
    </row>
    <row r="28" spans="1:240" ht="18" customHeight="1">
      <c r="A28" s="530"/>
      <c r="B28" s="702"/>
      <c r="C28" s="703"/>
      <c r="D28" s="703"/>
      <c r="E28" s="704"/>
      <c r="F28" s="705"/>
      <c r="G28" s="706"/>
      <c r="H28" s="707"/>
      <c r="I28" s="708"/>
      <c r="J28" s="2552" t="s">
        <v>1043</v>
      </c>
      <c r="K28" s="2555" t="s">
        <v>1044</v>
      </c>
      <c r="L28" s="2555" t="s">
        <v>1028</v>
      </c>
      <c r="M28" s="2545" t="s">
        <v>1045</v>
      </c>
      <c r="N28" s="2539" t="s">
        <v>1046</v>
      </c>
      <c r="O28" s="2539" t="s">
        <v>1047</v>
      </c>
      <c r="P28" s="2539" t="s">
        <v>1048</v>
      </c>
      <c r="Q28" s="2542" t="s">
        <v>889</v>
      </c>
      <c r="R28" s="2545" t="s">
        <v>1049</v>
      </c>
      <c r="S28" s="2539" t="s">
        <v>1050</v>
      </c>
      <c r="T28" s="2539" t="s">
        <v>889</v>
      </c>
      <c r="U28" s="2542" t="s">
        <v>1051</v>
      </c>
      <c r="V28" s="2555" t="s">
        <v>1028</v>
      </c>
      <c r="W28" s="2545" t="s">
        <v>1052</v>
      </c>
      <c r="X28" s="2539" t="s">
        <v>1053</v>
      </c>
      <c r="Y28" s="2604" t="s">
        <v>1054</v>
      </c>
      <c r="Z28" s="2605"/>
      <c r="AA28" s="2606"/>
      <c r="AB28" s="2613" t="s">
        <v>1055</v>
      </c>
      <c r="AC28" s="2614"/>
      <c r="AD28" s="2615"/>
      <c r="AE28" s="2555" t="s">
        <v>1056</v>
      </c>
      <c r="AF28" s="2588" t="s">
        <v>1057</v>
      </c>
      <c r="AG28" s="2591" t="s">
        <v>1058</v>
      </c>
      <c r="AH28" s="2592"/>
      <c r="AI28" s="2593"/>
      <c r="AJ28" s="2597" t="s">
        <v>1059</v>
      </c>
      <c r="AK28" s="2598"/>
      <c r="AL28" s="2598"/>
      <c r="AM28" s="2598"/>
      <c r="AN28" s="2598"/>
      <c r="AO28" s="2599"/>
      <c r="AP28" s="2600" t="s">
        <v>1060</v>
      </c>
      <c r="AQ28" s="2601"/>
      <c r="AR28" s="2579" t="s">
        <v>1061</v>
      </c>
      <c r="AS28" s="2582" t="s">
        <v>1062</v>
      </c>
      <c r="AT28" s="2572" t="s">
        <v>1063</v>
      </c>
      <c r="AU28" s="2572"/>
      <c r="AV28" s="2572"/>
      <c r="AW28" s="2572"/>
      <c r="AX28" s="2573" t="s">
        <v>1064</v>
      </c>
      <c r="AY28" s="2574"/>
      <c r="AZ28" s="2574"/>
      <c r="BA28" s="2575"/>
      <c r="BB28" s="2579" t="s">
        <v>1065</v>
      </c>
      <c r="BC28" s="2582" t="s">
        <v>1062</v>
      </c>
      <c r="BD28" s="2572" t="s">
        <v>1066</v>
      </c>
      <c r="BE28" s="2572"/>
      <c r="BF28" s="2572"/>
      <c r="BG28" s="2585"/>
      <c r="BH28" s="2545" t="s">
        <v>1067</v>
      </c>
      <c r="BI28" s="2539" t="s">
        <v>1068</v>
      </c>
      <c r="BJ28" s="2542" t="s">
        <v>1069</v>
      </c>
      <c r="BK28" s="2628" t="s">
        <v>1070</v>
      </c>
      <c r="BL28" s="2629"/>
      <c r="BM28" s="2628" t="s">
        <v>1071</v>
      </c>
      <c r="BN28" s="2629"/>
      <c r="BO28" s="2545" t="s">
        <v>1072</v>
      </c>
      <c r="BP28" s="2604" t="s">
        <v>1073</v>
      </c>
      <c r="BQ28" s="2605"/>
      <c r="BR28" s="2622"/>
      <c r="BS28" s="2545" t="s">
        <v>1028</v>
      </c>
      <c r="BT28" s="2539" t="s">
        <v>1072</v>
      </c>
      <c r="BU28" s="2542" t="s">
        <v>1074</v>
      </c>
      <c r="BV28" s="2545" t="s">
        <v>1028</v>
      </c>
      <c r="BW28" s="2539" t="s">
        <v>1072</v>
      </c>
      <c r="BX28" s="2542" t="s">
        <v>1074</v>
      </c>
      <c r="BY28" s="2545" t="s">
        <v>1028</v>
      </c>
      <c r="BZ28" s="2539" t="s">
        <v>1072</v>
      </c>
      <c r="CA28" s="2542" t="s">
        <v>1074</v>
      </c>
      <c r="CB28" s="2625" t="s">
        <v>1075</v>
      </c>
      <c r="CC28" s="2622"/>
      <c r="CD28" s="2625" t="s">
        <v>1076</v>
      </c>
      <c r="CE28" s="2606"/>
      <c r="CF28" s="2604" t="s">
        <v>1077</v>
      </c>
      <c r="CG28" s="2606"/>
      <c r="CH28" s="2604" t="s">
        <v>1078</v>
      </c>
      <c r="CI28" s="2606"/>
      <c r="CJ28" s="2604" t="s">
        <v>1079</v>
      </c>
      <c r="CK28" s="2606"/>
      <c r="CL28" s="2604" t="s">
        <v>1080</v>
      </c>
      <c r="CM28" s="2622"/>
      <c r="CN28" s="2555" t="s">
        <v>1081</v>
      </c>
      <c r="CO28" s="2555" t="s">
        <v>1082</v>
      </c>
      <c r="CP28" s="2555" t="s">
        <v>1083</v>
      </c>
      <c r="CQ28" s="2663" t="s">
        <v>937</v>
      </c>
      <c r="CR28" s="2666" t="s">
        <v>1084</v>
      </c>
      <c r="CS28" s="2667"/>
      <c r="CT28" s="2667"/>
      <c r="CU28" s="2668"/>
      <c r="CV28" s="2669" t="s">
        <v>1085</v>
      </c>
      <c r="CW28" s="2667"/>
      <c r="CX28" s="2667"/>
      <c r="CY28" s="2670"/>
      <c r="CZ28" s="2671" t="s">
        <v>1086</v>
      </c>
      <c r="DA28" s="2672"/>
      <c r="DB28" s="2672"/>
      <c r="DC28" s="2673"/>
      <c r="DD28" s="2666" t="s">
        <v>1087</v>
      </c>
      <c r="DE28" s="2667"/>
      <c r="DF28" s="2667"/>
      <c r="DG28" s="2668"/>
      <c r="DH28" s="2655" t="s">
        <v>1088</v>
      </c>
      <c r="DI28" s="2674"/>
      <c r="DJ28" s="2674"/>
      <c r="DK28" s="2655" t="s">
        <v>1089</v>
      </c>
      <c r="DL28" s="2661"/>
      <c r="DM28" s="2662"/>
      <c r="DN28" s="2655" t="s">
        <v>1088</v>
      </c>
      <c r="DO28" s="2656"/>
      <c r="DP28" s="2657"/>
      <c r="DQ28" s="2655" t="s">
        <v>1089</v>
      </c>
      <c r="DR28" s="2656"/>
      <c r="DS28" s="2657"/>
      <c r="DT28" s="2655" t="s">
        <v>1088</v>
      </c>
      <c r="DU28" s="2656"/>
      <c r="DV28" s="2657"/>
      <c r="DW28" s="2655" t="s">
        <v>1089</v>
      </c>
      <c r="DX28" s="2656"/>
      <c r="DY28" s="2657"/>
      <c r="DZ28" s="2655" t="s">
        <v>1088</v>
      </c>
      <c r="EA28" s="2656"/>
      <c r="EB28" s="2657"/>
      <c r="EC28" s="2655" t="s">
        <v>1089</v>
      </c>
      <c r="ED28" s="2656"/>
      <c r="EE28" s="2657"/>
      <c r="EF28" s="2555" t="s">
        <v>1090</v>
      </c>
      <c r="EG28" s="2545" t="s">
        <v>1091</v>
      </c>
      <c r="EH28" s="2539" t="s">
        <v>1092</v>
      </c>
      <c r="EI28" s="2539" t="s">
        <v>1093</v>
      </c>
      <c r="EJ28" s="2658" t="s">
        <v>1094</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630" t="s">
        <v>1095</v>
      </c>
      <c r="C29" s="2631"/>
      <c r="D29" s="2632"/>
      <c r="E29" s="2636" t="s">
        <v>1096</v>
      </c>
      <c r="F29" s="2637"/>
      <c r="G29" s="2636" t="s">
        <v>1097</v>
      </c>
      <c r="H29" s="2637"/>
      <c r="I29" s="2640" t="s">
        <v>937</v>
      </c>
      <c r="J29" s="2553"/>
      <c r="K29" s="2556"/>
      <c r="L29" s="2556"/>
      <c r="M29" s="2546"/>
      <c r="N29" s="2540"/>
      <c r="O29" s="2540"/>
      <c r="P29" s="2540"/>
      <c r="Q29" s="2543"/>
      <c r="R29" s="2546"/>
      <c r="S29" s="2540"/>
      <c r="T29" s="2540"/>
      <c r="U29" s="2543"/>
      <c r="V29" s="2556"/>
      <c r="W29" s="2546"/>
      <c r="X29" s="2540"/>
      <c r="Y29" s="2607"/>
      <c r="Z29" s="2608"/>
      <c r="AA29" s="2609"/>
      <c r="AB29" s="2616"/>
      <c r="AC29" s="2617"/>
      <c r="AD29" s="2618"/>
      <c r="AE29" s="2556"/>
      <c r="AF29" s="2589"/>
      <c r="AG29" s="2594"/>
      <c r="AH29" s="2595"/>
      <c r="AI29" s="2596"/>
      <c r="AJ29" s="2642" t="s">
        <v>1098</v>
      </c>
      <c r="AK29" s="2643"/>
      <c r="AL29" s="2644"/>
      <c r="AM29" s="2646" t="s">
        <v>1099</v>
      </c>
      <c r="AN29" s="2647"/>
      <c r="AO29" s="2648"/>
      <c r="AP29" s="2602" t="s">
        <v>1100</v>
      </c>
      <c r="AQ29" s="2603" t="s">
        <v>1101</v>
      </c>
      <c r="AR29" s="2580"/>
      <c r="AS29" s="2583"/>
      <c r="AT29" s="2572"/>
      <c r="AU29" s="2572"/>
      <c r="AV29" s="2572"/>
      <c r="AW29" s="2572"/>
      <c r="AX29" s="2576"/>
      <c r="AY29" s="2577"/>
      <c r="AZ29" s="2577"/>
      <c r="BA29" s="2578"/>
      <c r="BB29" s="2580"/>
      <c r="BC29" s="2583"/>
      <c r="BD29" s="2572"/>
      <c r="BE29" s="2572"/>
      <c r="BF29" s="2572"/>
      <c r="BG29" s="2585"/>
      <c r="BH29" s="2546"/>
      <c r="BI29" s="2540"/>
      <c r="BJ29" s="2543"/>
      <c r="BK29" s="2602" t="s">
        <v>1028</v>
      </c>
      <c r="BL29" s="2603" t="s">
        <v>1102</v>
      </c>
      <c r="BM29" s="2602" t="s">
        <v>1028</v>
      </c>
      <c r="BN29" s="2603" t="s">
        <v>1102</v>
      </c>
      <c r="BO29" s="2546"/>
      <c r="BP29" s="2607"/>
      <c r="BQ29" s="2608"/>
      <c r="BR29" s="2623"/>
      <c r="BS29" s="2546"/>
      <c r="BT29" s="2540"/>
      <c r="BU29" s="2543"/>
      <c r="BV29" s="2546"/>
      <c r="BW29" s="2540"/>
      <c r="BX29" s="2543"/>
      <c r="BY29" s="2546"/>
      <c r="BZ29" s="2540"/>
      <c r="CA29" s="2543"/>
      <c r="CB29" s="2626"/>
      <c r="CC29" s="2623"/>
      <c r="CD29" s="2626"/>
      <c r="CE29" s="2609"/>
      <c r="CF29" s="2607"/>
      <c r="CG29" s="2609"/>
      <c r="CH29" s="2607"/>
      <c r="CI29" s="2609"/>
      <c r="CJ29" s="2607"/>
      <c r="CK29" s="2609"/>
      <c r="CL29" s="2607"/>
      <c r="CM29" s="2623"/>
      <c r="CN29" s="2556"/>
      <c r="CO29" s="2556"/>
      <c r="CP29" s="2556"/>
      <c r="CQ29" s="2664"/>
      <c r="CR29" s="2602" t="s">
        <v>1103</v>
      </c>
      <c r="CS29" s="2675" t="s">
        <v>1104</v>
      </c>
      <c r="CT29" s="2675" t="s">
        <v>889</v>
      </c>
      <c r="CU29" s="2603" t="s">
        <v>1105</v>
      </c>
      <c r="CV29" s="2602" t="s">
        <v>1103</v>
      </c>
      <c r="CW29" s="2675" t="s">
        <v>1104</v>
      </c>
      <c r="CX29" s="2675" t="s">
        <v>889</v>
      </c>
      <c r="CY29" s="2603" t="s">
        <v>1105</v>
      </c>
      <c r="CZ29" s="2602" t="s">
        <v>1103</v>
      </c>
      <c r="DA29" s="2675" t="s">
        <v>1104</v>
      </c>
      <c r="DB29" s="2675" t="s">
        <v>889</v>
      </c>
      <c r="DC29" s="2603" t="s">
        <v>1105</v>
      </c>
      <c r="DD29" s="2602" t="s">
        <v>1103</v>
      </c>
      <c r="DE29" s="2675" t="s">
        <v>1104</v>
      </c>
      <c r="DF29" s="2675" t="s">
        <v>889</v>
      </c>
      <c r="DG29" s="2646" t="s">
        <v>1105</v>
      </c>
      <c r="DH29" s="2602" t="s">
        <v>1028</v>
      </c>
      <c r="DI29" s="2675" t="s">
        <v>1106</v>
      </c>
      <c r="DJ29" s="2603" t="s">
        <v>1107</v>
      </c>
      <c r="DK29" s="2602" t="s">
        <v>1028</v>
      </c>
      <c r="DL29" s="2675" t="s">
        <v>1106</v>
      </c>
      <c r="DM29" s="2603" t="s">
        <v>1107</v>
      </c>
      <c r="DN29" s="2602" t="s">
        <v>1028</v>
      </c>
      <c r="DO29" s="2675" t="s">
        <v>1106</v>
      </c>
      <c r="DP29" s="2603" t="s">
        <v>1107</v>
      </c>
      <c r="DQ29" s="2602" t="s">
        <v>1028</v>
      </c>
      <c r="DR29" s="2675" t="s">
        <v>1106</v>
      </c>
      <c r="DS29" s="2603" t="s">
        <v>1107</v>
      </c>
      <c r="DT29" s="2602" t="s">
        <v>1028</v>
      </c>
      <c r="DU29" s="2675" t="s">
        <v>1106</v>
      </c>
      <c r="DV29" s="2603" t="s">
        <v>1107</v>
      </c>
      <c r="DW29" s="2602" t="s">
        <v>1028</v>
      </c>
      <c r="DX29" s="2675" t="s">
        <v>1106</v>
      </c>
      <c r="DY29" s="2603" t="s">
        <v>1107</v>
      </c>
      <c r="DZ29" s="2602" t="s">
        <v>1028</v>
      </c>
      <c r="EA29" s="2675" t="s">
        <v>1106</v>
      </c>
      <c r="EB29" s="2603" t="s">
        <v>1107</v>
      </c>
      <c r="EC29" s="2602" t="s">
        <v>1028</v>
      </c>
      <c r="ED29" s="2675" t="s">
        <v>1106</v>
      </c>
      <c r="EE29" s="2603" t="s">
        <v>1107</v>
      </c>
      <c r="EF29" s="2556"/>
      <c r="EG29" s="2546"/>
      <c r="EH29" s="2540"/>
      <c r="EI29" s="2540"/>
      <c r="EJ29" s="2659"/>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630"/>
      <c r="C30" s="2631"/>
      <c r="D30" s="2632"/>
      <c r="E30" s="2636"/>
      <c r="F30" s="2637"/>
      <c r="G30" s="2636"/>
      <c r="H30" s="2637"/>
      <c r="I30" s="2640"/>
      <c r="J30" s="2553"/>
      <c r="K30" s="2556"/>
      <c r="L30" s="2556"/>
      <c r="M30" s="2546"/>
      <c r="N30" s="2540"/>
      <c r="O30" s="2540"/>
      <c r="P30" s="2540"/>
      <c r="Q30" s="2543"/>
      <c r="R30" s="2546"/>
      <c r="S30" s="2540"/>
      <c r="T30" s="2540"/>
      <c r="U30" s="2543"/>
      <c r="V30" s="2556"/>
      <c r="W30" s="2546"/>
      <c r="X30" s="2540"/>
      <c r="Y30" s="2607"/>
      <c r="Z30" s="2608"/>
      <c r="AA30" s="2609"/>
      <c r="AB30" s="2616"/>
      <c r="AC30" s="2617"/>
      <c r="AD30" s="2618"/>
      <c r="AE30" s="2556"/>
      <c r="AF30" s="2589"/>
      <c r="AG30" s="2594"/>
      <c r="AH30" s="2595"/>
      <c r="AI30" s="2596"/>
      <c r="AJ30" s="2594"/>
      <c r="AK30" s="2595"/>
      <c r="AL30" s="2645"/>
      <c r="AM30" s="2607"/>
      <c r="AN30" s="2608"/>
      <c r="AO30" s="2623"/>
      <c r="AP30" s="2546"/>
      <c r="AQ30" s="2543"/>
      <c r="AR30" s="2580"/>
      <c r="AS30" s="2583"/>
      <c r="AT30" s="709"/>
      <c r="AU30" s="710"/>
      <c r="AV30" s="710"/>
      <c r="AW30" s="710"/>
      <c r="AX30" s="2576"/>
      <c r="AY30" s="2577"/>
      <c r="AZ30" s="2577"/>
      <c r="BA30" s="2578"/>
      <c r="BB30" s="2580"/>
      <c r="BC30" s="2583"/>
      <c r="BD30" s="2572"/>
      <c r="BE30" s="2572"/>
      <c r="BF30" s="2572"/>
      <c r="BG30" s="2585"/>
      <c r="BH30" s="2546"/>
      <c r="BI30" s="2540"/>
      <c r="BJ30" s="2543"/>
      <c r="BK30" s="2546"/>
      <c r="BL30" s="2543"/>
      <c r="BM30" s="2546"/>
      <c r="BN30" s="2543"/>
      <c r="BO30" s="2546"/>
      <c r="BP30" s="2607"/>
      <c r="BQ30" s="2608"/>
      <c r="BR30" s="2623"/>
      <c r="BS30" s="2546"/>
      <c r="BT30" s="2540"/>
      <c r="BU30" s="2543"/>
      <c r="BV30" s="2546"/>
      <c r="BW30" s="2540"/>
      <c r="BX30" s="2543"/>
      <c r="BY30" s="2546"/>
      <c r="BZ30" s="2540"/>
      <c r="CA30" s="2543"/>
      <c r="CB30" s="2626"/>
      <c r="CC30" s="2623"/>
      <c r="CD30" s="2626"/>
      <c r="CE30" s="2609"/>
      <c r="CF30" s="2607"/>
      <c r="CG30" s="2609"/>
      <c r="CH30" s="2607"/>
      <c r="CI30" s="2609"/>
      <c r="CJ30" s="2607"/>
      <c r="CK30" s="2609"/>
      <c r="CL30" s="2607"/>
      <c r="CM30" s="2623"/>
      <c r="CN30" s="2556"/>
      <c r="CO30" s="2556"/>
      <c r="CP30" s="2556"/>
      <c r="CQ30" s="2664"/>
      <c r="CR30" s="2546"/>
      <c r="CS30" s="2540"/>
      <c r="CT30" s="2540"/>
      <c r="CU30" s="2543"/>
      <c r="CV30" s="2546"/>
      <c r="CW30" s="2540"/>
      <c r="CX30" s="2540"/>
      <c r="CY30" s="2543"/>
      <c r="CZ30" s="2546"/>
      <c r="DA30" s="2540"/>
      <c r="DB30" s="2540"/>
      <c r="DC30" s="2543"/>
      <c r="DD30" s="2546"/>
      <c r="DE30" s="2540"/>
      <c r="DF30" s="2540"/>
      <c r="DG30" s="2607"/>
      <c r="DH30" s="2546"/>
      <c r="DI30" s="2540"/>
      <c r="DJ30" s="2543"/>
      <c r="DK30" s="2546"/>
      <c r="DL30" s="2540"/>
      <c r="DM30" s="2543"/>
      <c r="DN30" s="2546"/>
      <c r="DO30" s="2540"/>
      <c r="DP30" s="2543"/>
      <c r="DQ30" s="2546"/>
      <c r="DR30" s="2540"/>
      <c r="DS30" s="2543"/>
      <c r="DT30" s="2546"/>
      <c r="DU30" s="2540"/>
      <c r="DV30" s="2543"/>
      <c r="DW30" s="2546"/>
      <c r="DX30" s="2540"/>
      <c r="DY30" s="2543"/>
      <c r="DZ30" s="2546"/>
      <c r="EA30" s="2540"/>
      <c r="EB30" s="2543"/>
      <c r="EC30" s="2546"/>
      <c r="ED30" s="2540"/>
      <c r="EE30" s="2543"/>
      <c r="EF30" s="2556"/>
      <c r="EG30" s="2546"/>
      <c r="EH30" s="2540"/>
      <c r="EI30" s="2540"/>
      <c r="EJ30" s="2659"/>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630"/>
      <c r="C31" s="2631"/>
      <c r="D31" s="2632"/>
      <c r="E31" s="2636"/>
      <c r="F31" s="2637"/>
      <c r="G31" s="2636"/>
      <c r="H31" s="2637"/>
      <c r="I31" s="2640"/>
      <c r="J31" s="2553"/>
      <c r="K31" s="2556"/>
      <c r="L31" s="2556"/>
      <c r="M31" s="2546"/>
      <c r="N31" s="2540"/>
      <c r="O31" s="2540"/>
      <c r="P31" s="2540"/>
      <c r="Q31" s="2543"/>
      <c r="R31" s="2546"/>
      <c r="S31" s="2540"/>
      <c r="T31" s="2540"/>
      <c r="U31" s="2543"/>
      <c r="V31" s="2556"/>
      <c r="W31" s="2546"/>
      <c r="X31" s="2540"/>
      <c r="Y31" s="2607"/>
      <c r="Z31" s="2608"/>
      <c r="AA31" s="2609"/>
      <c r="AB31" s="2616"/>
      <c r="AC31" s="2617"/>
      <c r="AD31" s="2618"/>
      <c r="AE31" s="2556"/>
      <c r="AF31" s="2589"/>
      <c r="AG31" s="2594"/>
      <c r="AH31" s="2595"/>
      <c r="AI31" s="2596"/>
      <c r="AJ31" s="2594"/>
      <c r="AK31" s="2595"/>
      <c r="AL31" s="2645"/>
      <c r="AM31" s="2607"/>
      <c r="AN31" s="2608"/>
      <c r="AO31" s="2623"/>
      <c r="AP31" s="2546"/>
      <c r="AQ31" s="2543"/>
      <c r="AR31" s="2580"/>
      <c r="AS31" s="2583"/>
      <c r="AT31" s="709"/>
      <c r="AU31" s="710"/>
      <c r="AV31" s="710"/>
      <c r="AW31" s="710"/>
      <c r="AX31" s="711"/>
      <c r="AY31" s="710"/>
      <c r="AZ31" s="710"/>
      <c r="BA31" s="712"/>
      <c r="BB31" s="2580"/>
      <c r="BC31" s="2583"/>
      <c r="BD31" s="709"/>
      <c r="BE31" s="710"/>
      <c r="BF31" s="710"/>
      <c r="BG31" s="713"/>
      <c r="BH31" s="2546"/>
      <c r="BI31" s="2540"/>
      <c r="BJ31" s="2543"/>
      <c r="BK31" s="2546"/>
      <c r="BL31" s="2543"/>
      <c r="BM31" s="2546"/>
      <c r="BN31" s="2543"/>
      <c r="BO31" s="2546"/>
      <c r="BP31" s="2607"/>
      <c r="BQ31" s="2608"/>
      <c r="BR31" s="2623"/>
      <c r="BS31" s="2546"/>
      <c r="BT31" s="2540"/>
      <c r="BU31" s="2543"/>
      <c r="BV31" s="2546"/>
      <c r="BW31" s="2540"/>
      <c r="BX31" s="2543"/>
      <c r="BY31" s="2546"/>
      <c r="BZ31" s="2540"/>
      <c r="CA31" s="2543"/>
      <c r="CB31" s="2626"/>
      <c r="CC31" s="2623"/>
      <c r="CD31" s="2626"/>
      <c r="CE31" s="2609"/>
      <c r="CF31" s="2607"/>
      <c r="CG31" s="2609"/>
      <c r="CH31" s="2607"/>
      <c r="CI31" s="2609"/>
      <c r="CJ31" s="2607"/>
      <c r="CK31" s="2609"/>
      <c r="CL31" s="2607"/>
      <c r="CM31" s="2623"/>
      <c r="CN31" s="2556"/>
      <c r="CO31" s="2556"/>
      <c r="CP31" s="2556"/>
      <c r="CQ31" s="2664"/>
      <c r="CR31" s="2546"/>
      <c r="CS31" s="2540"/>
      <c r="CT31" s="2540"/>
      <c r="CU31" s="2543"/>
      <c r="CV31" s="2546"/>
      <c r="CW31" s="2540"/>
      <c r="CX31" s="2540"/>
      <c r="CY31" s="2543"/>
      <c r="CZ31" s="2546"/>
      <c r="DA31" s="2540"/>
      <c r="DB31" s="2540"/>
      <c r="DC31" s="2543"/>
      <c r="DD31" s="2546"/>
      <c r="DE31" s="2540"/>
      <c r="DF31" s="2540"/>
      <c r="DG31" s="2607"/>
      <c r="DH31" s="2546"/>
      <c r="DI31" s="2540"/>
      <c r="DJ31" s="2543"/>
      <c r="DK31" s="2546"/>
      <c r="DL31" s="2540"/>
      <c r="DM31" s="2543"/>
      <c r="DN31" s="2546"/>
      <c r="DO31" s="2540"/>
      <c r="DP31" s="2543"/>
      <c r="DQ31" s="2546"/>
      <c r="DR31" s="2540"/>
      <c r="DS31" s="2543"/>
      <c r="DT31" s="2546"/>
      <c r="DU31" s="2540"/>
      <c r="DV31" s="2543"/>
      <c r="DW31" s="2546"/>
      <c r="DX31" s="2540"/>
      <c r="DY31" s="2543"/>
      <c r="DZ31" s="2546"/>
      <c r="EA31" s="2540"/>
      <c r="EB31" s="2543"/>
      <c r="EC31" s="2546"/>
      <c r="ED31" s="2540"/>
      <c r="EE31" s="2543"/>
      <c r="EF31" s="2556"/>
      <c r="EG31" s="2546"/>
      <c r="EH31" s="2540"/>
      <c r="EI31" s="2540"/>
      <c r="EJ31" s="2659"/>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630"/>
      <c r="C32" s="2631"/>
      <c r="D32" s="2632"/>
      <c r="E32" s="2636"/>
      <c r="F32" s="2637"/>
      <c r="G32" s="2636"/>
      <c r="H32" s="2637"/>
      <c r="I32" s="2640"/>
      <c r="J32" s="2553"/>
      <c r="K32" s="2556"/>
      <c r="L32" s="2556"/>
      <c r="M32" s="2546"/>
      <c r="N32" s="2540"/>
      <c r="O32" s="2540"/>
      <c r="P32" s="2540"/>
      <c r="Q32" s="2543"/>
      <c r="R32" s="2546"/>
      <c r="S32" s="2540"/>
      <c r="T32" s="2540"/>
      <c r="U32" s="2543"/>
      <c r="V32" s="2556"/>
      <c r="W32" s="2546"/>
      <c r="X32" s="2540"/>
      <c r="Y32" s="2607"/>
      <c r="Z32" s="2608"/>
      <c r="AA32" s="2609"/>
      <c r="AB32" s="2616"/>
      <c r="AC32" s="2617"/>
      <c r="AD32" s="2618"/>
      <c r="AE32" s="2556"/>
      <c r="AF32" s="2589"/>
      <c r="AG32" s="2594"/>
      <c r="AH32" s="2595"/>
      <c r="AI32" s="2596"/>
      <c r="AJ32" s="2594"/>
      <c r="AK32" s="2595"/>
      <c r="AL32" s="2645"/>
      <c r="AM32" s="2607"/>
      <c r="AN32" s="2608"/>
      <c r="AO32" s="2623"/>
      <c r="AP32" s="2546"/>
      <c r="AQ32" s="2543"/>
      <c r="AR32" s="2580"/>
      <c r="AS32" s="2583"/>
      <c r="AT32" s="709"/>
      <c r="AU32" s="710"/>
      <c r="AV32" s="710"/>
      <c r="AW32" s="710"/>
      <c r="AX32" s="711"/>
      <c r="AY32" s="710"/>
      <c r="AZ32" s="710"/>
      <c r="BA32" s="712"/>
      <c r="BB32" s="2580"/>
      <c r="BC32" s="2583"/>
      <c r="BD32" s="709"/>
      <c r="BE32" s="710"/>
      <c r="BF32" s="710"/>
      <c r="BG32" s="713"/>
      <c r="BH32" s="2546"/>
      <c r="BI32" s="2540"/>
      <c r="BJ32" s="2543"/>
      <c r="BK32" s="2546"/>
      <c r="BL32" s="2543"/>
      <c r="BM32" s="2546"/>
      <c r="BN32" s="2543"/>
      <c r="BO32" s="2546"/>
      <c r="BP32" s="2607"/>
      <c r="BQ32" s="2608"/>
      <c r="BR32" s="2623"/>
      <c r="BS32" s="2546"/>
      <c r="BT32" s="2540"/>
      <c r="BU32" s="2543"/>
      <c r="BV32" s="2546"/>
      <c r="BW32" s="2540"/>
      <c r="BX32" s="2543"/>
      <c r="BY32" s="2546"/>
      <c r="BZ32" s="2540"/>
      <c r="CA32" s="2543"/>
      <c r="CB32" s="2626"/>
      <c r="CC32" s="2623"/>
      <c r="CD32" s="2626"/>
      <c r="CE32" s="2609"/>
      <c r="CF32" s="2607"/>
      <c r="CG32" s="2609"/>
      <c r="CH32" s="2607"/>
      <c r="CI32" s="2609"/>
      <c r="CJ32" s="2607"/>
      <c r="CK32" s="2609"/>
      <c r="CL32" s="2607"/>
      <c r="CM32" s="2623"/>
      <c r="CN32" s="2556"/>
      <c r="CO32" s="2556"/>
      <c r="CP32" s="2556"/>
      <c r="CQ32" s="2664"/>
      <c r="CR32" s="2546"/>
      <c r="CS32" s="2540"/>
      <c r="CT32" s="2540"/>
      <c r="CU32" s="2543"/>
      <c r="CV32" s="2546"/>
      <c r="CW32" s="2540"/>
      <c r="CX32" s="2540"/>
      <c r="CY32" s="2543"/>
      <c r="CZ32" s="2546"/>
      <c r="DA32" s="2540"/>
      <c r="DB32" s="2540"/>
      <c r="DC32" s="2543"/>
      <c r="DD32" s="2546"/>
      <c r="DE32" s="2540"/>
      <c r="DF32" s="2540"/>
      <c r="DG32" s="2607"/>
      <c r="DH32" s="2546"/>
      <c r="DI32" s="2540"/>
      <c r="DJ32" s="2543"/>
      <c r="DK32" s="2546"/>
      <c r="DL32" s="2540"/>
      <c r="DM32" s="2543"/>
      <c r="DN32" s="2546"/>
      <c r="DO32" s="2540"/>
      <c r="DP32" s="2543"/>
      <c r="DQ32" s="2546"/>
      <c r="DR32" s="2540"/>
      <c r="DS32" s="2543"/>
      <c r="DT32" s="2546"/>
      <c r="DU32" s="2540"/>
      <c r="DV32" s="2543"/>
      <c r="DW32" s="2546"/>
      <c r="DX32" s="2540"/>
      <c r="DY32" s="2543"/>
      <c r="DZ32" s="2546"/>
      <c r="EA32" s="2540"/>
      <c r="EB32" s="2543"/>
      <c r="EC32" s="2546"/>
      <c r="ED32" s="2540"/>
      <c r="EE32" s="2543"/>
      <c r="EF32" s="2556"/>
      <c r="EG32" s="2546"/>
      <c r="EH32" s="2540"/>
      <c r="EI32" s="2540"/>
      <c r="EJ32" s="2659"/>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630"/>
      <c r="C33" s="2631"/>
      <c r="D33" s="2632"/>
      <c r="E33" s="2636"/>
      <c r="F33" s="2637"/>
      <c r="G33" s="2636"/>
      <c r="H33" s="2637"/>
      <c r="I33" s="2640"/>
      <c r="J33" s="2553"/>
      <c r="K33" s="2556"/>
      <c r="L33" s="2556"/>
      <c r="M33" s="2546"/>
      <c r="N33" s="2540"/>
      <c r="O33" s="2540"/>
      <c r="P33" s="2540"/>
      <c r="Q33" s="2543"/>
      <c r="R33" s="2546"/>
      <c r="S33" s="2540"/>
      <c r="T33" s="2540"/>
      <c r="U33" s="2543"/>
      <c r="V33" s="2556"/>
      <c r="W33" s="2546"/>
      <c r="X33" s="2540"/>
      <c r="Y33" s="2607"/>
      <c r="Z33" s="2608"/>
      <c r="AA33" s="2609"/>
      <c r="AB33" s="2616"/>
      <c r="AC33" s="2617"/>
      <c r="AD33" s="2618"/>
      <c r="AE33" s="2556"/>
      <c r="AF33" s="2589"/>
      <c r="AG33" s="2594"/>
      <c r="AH33" s="2595"/>
      <c r="AI33" s="2596"/>
      <c r="AJ33" s="2594"/>
      <c r="AK33" s="2595"/>
      <c r="AL33" s="2645"/>
      <c r="AM33" s="2607"/>
      <c r="AN33" s="2608"/>
      <c r="AO33" s="2623"/>
      <c r="AP33" s="2546"/>
      <c r="AQ33" s="2543"/>
      <c r="AR33" s="2580"/>
      <c r="AS33" s="2583"/>
      <c r="AT33" s="709"/>
      <c r="AU33" s="710"/>
      <c r="AV33" s="710"/>
      <c r="AW33" s="710"/>
      <c r="AX33" s="711"/>
      <c r="AY33" s="710"/>
      <c r="AZ33" s="710"/>
      <c r="BA33" s="712"/>
      <c r="BB33" s="2580"/>
      <c r="BC33" s="2583"/>
      <c r="BD33" s="709"/>
      <c r="BE33" s="710"/>
      <c r="BF33" s="710"/>
      <c r="BG33" s="712"/>
      <c r="BH33" s="2546"/>
      <c r="BI33" s="2540"/>
      <c r="BJ33" s="2543"/>
      <c r="BK33" s="2546"/>
      <c r="BL33" s="2543"/>
      <c r="BM33" s="2546"/>
      <c r="BN33" s="2543"/>
      <c r="BO33" s="2546"/>
      <c r="BP33" s="2607"/>
      <c r="BQ33" s="2608"/>
      <c r="BR33" s="2623"/>
      <c r="BS33" s="2546"/>
      <c r="BT33" s="2540"/>
      <c r="BU33" s="2543"/>
      <c r="BV33" s="2546"/>
      <c r="BW33" s="2540"/>
      <c r="BX33" s="2543"/>
      <c r="BY33" s="2546"/>
      <c r="BZ33" s="2540"/>
      <c r="CA33" s="2543"/>
      <c r="CB33" s="2626"/>
      <c r="CC33" s="2623"/>
      <c r="CD33" s="2626"/>
      <c r="CE33" s="2609"/>
      <c r="CF33" s="2607"/>
      <c r="CG33" s="2609"/>
      <c r="CH33" s="2607"/>
      <c r="CI33" s="2609"/>
      <c r="CJ33" s="2607"/>
      <c r="CK33" s="2609"/>
      <c r="CL33" s="2607"/>
      <c r="CM33" s="2623"/>
      <c r="CN33" s="2556"/>
      <c r="CO33" s="2556"/>
      <c r="CP33" s="2556"/>
      <c r="CQ33" s="2664"/>
      <c r="CR33" s="2546"/>
      <c r="CS33" s="2540"/>
      <c r="CT33" s="2540"/>
      <c r="CU33" s="2543"/>
      <c r="CV33" s="2546"/>
      <c r="CW33" s="2540"/>
      <c r="CX33" s="2540"/>
      <c r="CY33" s="2543"/>
      <c r="CZ33" s="2546"/>
      <c r="DA33" s="2540"/>
      <c r="DB33" s="2540"/>
      <c r="DC33" s="2543"/>
      <c r="DD33" s="2546"/>
      <c r="DE33" s="2540"/>
      <c r="DF33" s="2540"/>
      <c r="DG33" s="2607"/>
      <c r="DH33" s="2546"/>
      <c r="DI33" s="2540"/>
      <c r="DJ33" s="2543"/>
      <c r="DK33" s="2546"/>
      <c r="DL33" s="2540"/>
      <c r="DM33" s="2543"/>
      <c r="DN33" s="2546"/>
      <c r="DO33" s="2540"/>
      <c r="DP33" s="2543"/>
      <c r="DQ33" s="2546"/>
      <c r="DR33" s="2540"/>
      <c r="DS33" s="2543"/>
      <c r="DT33" s="2546"/>
      <c r="DU33" s="2540"/>
      <c r="DV33" s="2543"/>
      <c r="DW33" s="2546"/>
      <c r="DX33" s="2540"/>
      <c r="DY33" s="2543"/>
      <c r="DZ33" s="2546"/>
      <c r="EA33" s="2540"/>
      <c r="EB33" s="2543"/>
      <c r="EC33" s="2546"/>
      <c r="ED33" s="2540"/>
      <c r="EE33" s="2543"/>
      <c r="EF33" s="2556"/>
      <c r="EG33" s="2546"/>
      <c r="EH33" s="2540"/>
      <c r="EI33" s="2540"/>
      <c r="EJ33" s="2659"/>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633"/>
      <c r="C34" s="2634"/>
      <c r="D34" s="2635"/>
      <c r="E34" s="2638"/>
      <c r="F34" s="2639"/>
      <c r="G34" s="2638"/>
      <c r="H34" s="2639"/>
      <c r="I34" s="2641"/>
      <c r="J34" s="2554"/>
      <c r="K34" s="2557"/>
      <c r="L34" s="2557"/>
      <c r="M34" s="2547"/>
      <c r="N34" s="2541"/>
      <c r="O34" s="2541"/>
      <c r="P34" s="2541"/>
      <c r="Q34" s="2544"/>
      <c r="R34" s="2547"/>
      <c r="S34" s="2541"/>
      <c r="T34" s="2541"/>
      <c r="U34" s="2544"/>
      <c r="V34" s="2557"/>
      <c r="W34" s="2547"/>
      <c r="X34" s="2541"/>
      <c r="Y34" s="2610"/>
      <c r="Z34" s="2611"/>
      <c r="AA34" s="2612"/>
      <c r="AB34" s="2619"/>
      <c r="AC34" s="2620"/>
      <c r="AD34" s="2621"/>
      <c r="AE34" s="2557"/>
      <c r="AF34" s="2590"/>
      <c r="AG34" s="2649" t="s">
        <v>1108</v>
      </c>
      <c r="AH34" s="2650"/>
      <c r="AI34" s="2651"/>
      <c r="AJ34" s="2652" t="s">
        <v>1108</v>
      </c>
      <c r="AK34" s="2653"/>
      <c r="AL34" s="2654"/>
      <c r="AM34" s="2607"/>
      <c r="AN34" s="2608"/>
      <c r="AO34" s="2623"/>
      <c r="AP34" s="2546"/>
      <c r="AQ34" s="2543"/>
      <c r="AR34" s="2581"/>
      <c r="AS34" s="2584"/>
      <c r="AT34" s="2586" t="s">
        <v>1109</v>
      </c>
      <c r="AU34" s="2586"/>
      <c r="AV34" s="2586"/>
      <c r="AW34" s="2586"/>
      <c r="AX34" s="711"/>
      <c r="AY34" s="710"/>
      <c r="AZ34" s="710"/>
      <c r="BA34" s="712"/>
      <c r="BB34" s="2581"/>
      <c r="BC34" s="2584"/>
      <c r="BD34" s="2586" t="s">
        <v>1110</v>
      </c>
      <c r="BE34" s="2586"/>
      <c r="BF34" s="2586"/>
      <c r="BG34" s="2587"/>
      <c r="BH34" s="2547"/>
      <c r="BI34" s="2541"/>
      <c r="BJ34" s="2544"/>
      <c r="BK34" s="2547"/>
      <c r="BL34" s="2544"/>
      <c r="BM34" s="2547"/>
      <c r="BN34" s="2544"/>
      <c r="BO34" s="2547"/>
      <c r="BP34" s="2610"/>
      <c r="BQ34" s="2611"/>
      <c r="BR34" s="2624"/>
      <c r="BS34" s="2547"/>
      <c r="BT34" s="2541"/>
      <c r="BU34" s="2544"/>
      <c r="BV34" s="2547"/>
      <c r="BW34" s="2541"/>
      <c r="BX34" s="2544"/>
      <c r="BY34" s="2547"/>
      <c r="BZ34" s="2541"/>
      <c r="CA34" s="2544"/>
      <c r="CB34" s="2627"/>
      <c r="CC34" s="2624"/>
      <c r="CD34" s="2627"/>
      <c r="CE34" s="2612"/>
      <c r="CF34" s="2610"/>
      <c r="CG34" s="2612"/>
      <c r="CH34" s="2610"/>
      <c r="CI34" s="2612"/>
      <c r="CJ34" s="2610"/>
      <c r="CK34" s="2612"/>
      <c r="CL34" s="2610"/>
      <c r="CM34" s="2624"/>
      <c r="CN34" s="2557"/>
      <c r="CO34" s="2557"/>
      <c r="CP34" s="2557"/>
      <c r="CQ34" s="2665"/>
      <c r="CR34" s="2547"/>
      <c r="CS34" s="2541"/>
      <c r="CT34" s="2541"/>
      <c r="CU34" s="2544"/>
      <c r="CV34" s="2547"/>
      <c r="CW34" s="2541"/>
      <c r="CX34" s="2541"/>
      <c r="CY34" s="2544"/>
      <c r="CZ34" s="2547"/>
      <c r="DA34" s="2541"/>
      <c r="DB34" s="2541"/>
      <c r="DC34" s="2544"/>
      <c r="DD34" s="2547"/>
      <c r="DE34" s="2541"/>
      <c r="DF34" s="2541"/>
      <c r="DG34" s="2610"/>
      <c r="DH34" s="2547"/>
      <c r="DI34" s="2541"/>
      <c r="DJ34" s="2544"/>
      <c r="DK34" s="2547"/>
      <c r="DL34" s="2541"/>
      <c r="DM34" s="2544"/>
      <c r="DN34" s="2547"/>
      <c r="DO34" s="2541"/>
      <c r="DP34" s="2544"/>
      <c r="DQ34" s="2547"/>
      <c r="DR34" s="2541"/>
      <c r="DS34" s="2544"/>
      <c r="DT34" s="2547"/>
      <c r="DU34" s="2541"/>
      <c r="DV34" s="2544"/>
      <c r="DW34" s="2547"/>
      <c r="DX34" s="2541"/>
      <c r="DY34" s="2544"/>
      <c r="DZ34" s="2547"/>
      <c r="EA34" s="2541"/>
      <c r="EB34" s="2544"/>
      <c r="EC34" s="2547"/>
      <c r="ED34" s="2541"/>
      <c r="EE34" s="2544"/>
      <c r="EF34" s="2557"/>
      <c r="EG34" s="2547"/>
      <c r="EH34" s="2541"/>
      <c r="EI34" s="2541"/>
      <c r="EJ34" s="2660"/>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684" t="s">
        <v>1111</v>
      </c>
      <c r="C35" s="2685"/>
      <c r="D35" s="2686"/>
      <c r="E35" s="2687"/>
      <c r="F35" s="2686"/>
      <c r="G35" s="2687" t="s">
        <v>1111</v>
      </c>
      <c r="H35" s="2686"/>
      <c r="I35" s="714" t="str">
        <f>IF(CG11&gt;0,"B"&amp;CG11&amp;"～"&amp;CA11,IF(CA11=3,"1～3",IF(CA11=2,"1～2","1")))</f>
        <v>1</v>
      </c>
      <c r="J35" s="715"/>
      <c r="K35" s="716"/>
      <c r="L35" s="717"/>
      <c r="M35" s="718"/>
      <c r="N35" s="719"/>
      <c r="O35" s="719"/>
      <c r="P35" s="719"/>
      <c r="Q35" s="720"/>
      <c r="R35" s="718"/>
      <c r="S35" s="719"/>
      <c r="T35" s="720"/>
      <c r="U35" s="719"/>
      <c r="V35" s="716"/>
      <c r="W35" s="721"/>
      <c r="X35" s="719"/>
      <c r="Y35" s="2679"/>
      <c r="Z35" s="2678"/>
      <c r="AA35" s="2680"/>
      <c r="AB35" s="2679"/>
      <c r="AC35" s="2678"/>
      <c r="AD35" s="2677"/>
      <c r="AE35" s="716"/>
      <c r="AF35" s="723">
        <f>劣化・維持!G41</f>
        <v>0</v>
      </c>
      <c r="AG35" s="2676"/>
      <c r="AH35" s="2678"/>
      <c r="AI35" s="2677"/>
      <c r="AJ35" s="2676"/>
      <c r="AK35" s="2678"/>
      <c r="AL35" s="2678"/>
      <c r="AM35" s="2679"/>
      <c r="AN35" s="2678"/>
      <c r="AO35" s="2677"/>
      <c r="AP35" s="718"/>
      <c r="AQ35" s="724"/>
      <c r="AR35" s="725">
        <f>断熱!G7</f>
        <v>0</v>
      </c>
      <c r="AS35" s="726">
        <f>断熱!D9</f>
        <v>0</v>
      </c>
      <c r="AT35" s="2681" t="str">
        <f>IF(AND(断熱!G7="7",断熱!T10="■"),断熱!T9,"")</f>
        <v/>
      </c>
      <c r="AU35" s="2681"/>
      <c r="AV35" s="2681"/>
      <c r="AW35" s="2681"/>
      <c r="AX35" s="2682" t="str">
        <f>IF(AND(断熱!G7="7",断熱!T13="■"),断熱!T9,"")</f>
        <v/>
      </c>
      <c r="AY35" s="2681"/>
      <c r="AZ35" s="2681"/>
      <c r="BA35" s="2683"/>
      <c r="BB35" s="725">
        <f>一次エネ!G7</f>
        <v>0</v>
      </c>
      <c r="BC35" s="726">
        <f>断熱!D9</f>
        <v>0</v>
      </c>
      <c r="BD35" s="2681" t="str">
        <f>IF(一次エネ!G7="6",断熱!T9,"")</f>
        <v/>
      </c>
      <c r="BE35" s="2681"/>
      <c r="BF35" s="2681"/>
      <c r="BG35" s="2683"/>
      <c r="BH35" s="718"/>
      <c r="BI35" s="719"/>
      <c r="BJ35" s="720"/>
      <c r="BK35" s="718"/>
      <c r="BL35" s="724"/>
      <c r="BM35" s="718"/>
      <c r="BN35" s="724"/>
      <c r="BO35" s="718"/>
      <c r="BP35" s="2679"/>
      <c r="BQ35" s="2678"/>
      <c r="BR35" s="2680"/>
      <c r="BS35" s="718"/>
      <c r="BT35" s="719"/>
      <c r="BU35" s="719"/>
      <c r="BV35" s="718"/>
      <c r="BW35" s="719"/>
      <c r="BX35" s="719"/>
      <c r="BY35" s="718"/>
      <c r="BZ35" s="719"/>
      <c r="CA35" s="719"/>
      <c r="CB35" s="2676"/>
      <c r="CC35" s="2677"/>
      <c r="CD35" s="2676"/>
      <c r="CE35" s="2678"/>
      <c r="CF35" s="2679"/>
      <c r="CG35" s="2680"/>
      <c r="CH35" s="2679"/>
      <c r="CI35" s="2680"/>
      <c r="CJ35" s="2679"/>
      <c r="CK35" s="2680"/>
      <c r="CL35" s="2679"/>
      <c r="CM35" s="2677"/>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867</v>
      </c>
    </row>
    <row r="36" spans="1:204" ht="18" customHeight="1">
      <c r="A36" s="530"/>
      <c r="B36" s="2684" t="s">
        <v>1112</v>
      </c>
      <c r="C36" s="2685"/>
      <c r="D36" s="2686"/>
      <c r="E36" s="2687"/>
      <c r="F36" s="2686"/>
      <c r="G36" s="2687"/>
      <c r="H36" s="2686"/>
      <c r="I36" s="732"/>
      <c r="J36" s="715"/>
      <c r="K36" s="716"/>
      <c r="L36" s="717"/>
      <c r="M36" s="718"/>
      <c r="N36" s="719"/>
      <c r="O36" s="719"/>
      <c r="P36" s="719"/>
      <c r="Q36" s="720"/>
      <c r="R36" s="718"/>
      <c r="S36" s="719"/>
      <c r="T36" s="720"/>
      <c r="U36" s="719"/>
      <c r="V36" s="716"/>
      <c r="W36" s="721"/>
      <c r="X36" s="719"/>
      <c r="Y36" s="2679"/>
      <c r="Z36" s="2678"/>
      <c r="AA36" s="2680"/>
      <c r="AB36" s="2679"/>
      <c r="AC36" s="2678"/>
      <c r="AD36" s="2677"/>
      <c r="AE36" s="716"/>
      <c r="AF36" s="723"/>
      <c r="AG36" s="2676"/>
      <c r="AH36" s="2678"/>
      <c r="AI36" s="2677"/>
      <c r="AJ36" s="2676"/>
      <c r="AK36" s="2678"/>
      <c r="AL36" s="2678"/>
      <c r="AM36" s="2679"/>
      <c r="AN36" s="2678"/>
      <c r="AO36" s="2677"/>
      <c r="AP36" s="718"/>
      <c r="AQ36" s="724"/>
      <c r="AR36" s="725"/>
      <c r="AS36" s="726"/>
      <c r="AT36" s="2681"/>
      <c r="AU36" s="2681"/>
      <c r="AV36" s="2681"/>
      <c r="AW36" s="2681"/>
      <c r="AX36" s="2682"/>
      <c r="AY36" s="2681"/>
      <c r="AZ36" s="2681"/>
      <c r="BA36" s="2683"/>
      <c r="BB36" s="725"/>
      <c r="BC36" s="726"/>
      <c r="BD36" s="2681"/>
      <c r="BE36" s="2681"/>
      <c r="BF36" s="2681"/>
      <c r="BG36" s="2683"/>
      <c r="BH36" s="718"/>
      <c r="BI36" s="719"/>
      <c r="BJ36" s="720"/>
      <c r="BK36" s="718"/>
      <c r="BL36" s="724"/>
      <c r="BM36" s="718"/>
      <c r="BN36" s="724"/>
      <c r="BO36" s="718"/>
      <c r="BP36" s="2679"/>
      <c r="BQ36" s="2678"/>
      <c r="BR36" s="2680"/>
      <c r="BS36" s="718"/>
      <c r="BT36" s="719"/>
      <c r="BU36" s="719"/>
      <c r="BV36" s="718"/>
      <c r="BW36" s="719"/>
      <c r="BX36" s="719"/>
      <c r="BY36" s="718"/>
      <c r="BZ36" s="719"/>
      <c r="CA36" s="719"/>
      <c r="CB36" s="2688"/>
      <c r="CC36" s="2689"/>
      <c r="CD36" s="2688"/>
      <c r="CE36" s="2685"/>
      <c r="CF36" s="2687"/>
      <c r="CG36" s="2686"/>
      <c r="CH36" s="2687"/>
      <c r="CI36" s="2686"/>
      <c r="CJ36" s="2687"/>
      <c r="CK36" s="2686"/>
      <c r="CL36" s="2687"/>
      <c r="CM36" s="2689"/>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684" t="s">
        <v>1113</v>
      </c>
      <c r="C37" s="2685"/>
      <c r="D37" s="2686"/>
      <c r="E37" s="2687"/>
      <c r="F37" s="2686"/>
      <c r="G37" s="2687"/>
      <c r="H37" s="2686"/>
      <c r="I37" s="732"/>
      <c r="J37" s="715"/>
      <c r="K37" s="716"/>
      <c r="L37" s="717"/>
      <c r="M37" s="718"/>
      <c r="N37" s="719"/>
      <c r="O37" s="719"/>
      <c r="P37" s="719"/>
      <c r="Q37" s="720"/>
      <c r="R37" s="718"/>
      <c r="S37" s="719"/>
      <c r="T37" s="720"/>
      <c r="U37" s="719"/>
      <c r="V37" s="716"/>
      <c r="W37" s="721"/>
      <c r="X37" s="719"/>
      <c r="Y37" s="2679"/>
      <c r="Z37" s="2678"/>
      <c r="AA37" s="2680"/>
      <c r="AB37" s="2679"/>
      <c r="AC37" s="2678"/>
      <c r="AD37" s="2677"/>
      <c r="AE37" s="716"/>
      <c r="AF37" s="723"/>
      <c r="AG37" s="2676"/>
      <c r="AH37" s="2678"/>
      <c r="AI37" s="2677"/>
      <c r="AJ37" s="2676"/>
      <c r="AK37" s="2678"/>
      <c r="AL37" s="2678"/>
      <c r="AM37" s="2679"/>
      <c r="AN37" s="2678"/>
      <c r="AO37" s="2677"/>
      <c r="AP37" s="718"/>
      <c r="AQ37" s="724"/>
      <c r="AR37" s="725"/>
      <c r="AS37" s="726"/>
      <c r="AT37" s="2681"/>
      <c r="AU37" s="2681"/>
      <c r="AV37" s="2681"/>
      <c r="AW37" s="2681"/>
      <c r="AX37" s="2682"/>
      <c r="AY37" s="2681"/>
      <c r="AZ37" s="2681"/>
      <c r="BA37" s="2683"/>
      <c r="BB37" s="725"/>
      <c r="BC37" s="726"/>
      <c r="BD37" s="2681"/>
      <c r="BE37" s="2681"/>
      <c r="BF37" s="2681"/>
      <c r="BG37" s="2683"/>
      <c r="BH37" s="718"/>
      <c r="BI37" s="719"/>
      <c r="BJ37" s="720"/>
      <c r="BK37" s="718"/>
      <c r="BL37" s="724"/>
      <c r="BM37" s="718"/>
      <c r="BN37" s="724"/>
      <c r="BO37" s="718"/>
      <c r="BP37" s="2679"/>
      <c r="BQ37" s="2678"/>
      <c r="BR37" s="2680"/>
      <c r="BS37" s="718"/>
      <c r="BT37" s="719"/>
      <c r="BU37" s="719"/>
      <c r="BV37" s="718"/>
      <c r="BW37" s="719"/>
      <c r="BX37" s="719"/>
      <c r="BY37" s="718"/>
      <c r="BZ37" s="719"/>
      <c r="CA37" s="719"/>
      <c r="CB37" s="2688"/>
      <c r="CC37" s="2689"/>
      <c r="CD37" s="2688"/>
      <c r="CE37" s="2685"/>
      <c r="CF37" s="2687"/>
      <c r="CG37" s="2686"/>
      <c r="CH37" s="2687"/>
      <c r="CI37" s="2686"/>
      <c r="CJ37" s="2687"/>
      <c r="CK37" s="2686"/>
      <c r="CL37" s="2687"/>
      <c r="CM37" s="2689"/>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684" t="s">
        <v>1114</v>
      </c>
      <c r="C38" s="2685"/>
      <c r="D38" s="2686"/>
      <c r="E38" s="2687"/>
      <c r="F38" s="2686"/>
      <c r="G38" s="2687"/>
      <c r="H38" s="2686"/>
      <c r="I38" s="732"/>
      <c r="J38" s="715"/>
      <c r="K38" s="716"/>
      <c r="L38" s="717"/>
      <c r="M38" s="718"/>
      <c r="N38" s="719"/>
      <c r="O38" s="719"/>
      <c r="P38" s="719"/>
      <c r="Q38" s="720"/>
      <c r="R38" s="718"/>
      <c r="S38" s="719"/>
      <c r="T38" s="720"/>
      <c r="U38" s="719"/>
      <c r="V38" s="716"/>
      <c r="W38" s="721"/>
      <c r="X38" s="719"/>
      <c r="Y38" s="2679"/>
      <c r="Z38" s="2678"/>
      <c r="AA38" s="2680"/>
      <c r="AB38" s="2679"/>
      <c r="AC38" s="2678"/>
      <c r="AD38" s="2677"/>
      <c r="AE38" s="716"/>
      <c r="AF38" s="723"/>
      <c r="AG38" s="2676"/>
      <c r="AH38" s="2678"/>
      <c r="AI38" s="2677"/>
      <c r="AJ38" s="2676"/>
      <c r="AK38" s="2678"/>
      <c r="AL38" s="2678"/>
      <c r="AM38" s="2679"/>
      <c r="AN38" s="2678"/>
      <c r="AO38" s="2677"/>
      <c r="AP38" s="718"/>
      <c r="AQ38" s="724"/>
      <c r="AR38" s="725"/>
      <c r="AS38" s="726"/>
      <c r="AT38" s="2681"/>
      <c r="AU38" s="2681"/>
      <c r="AV38" s="2681"/>
      <c r="AW38" s="2681"/>
      <c r="AX38" s="2682"/>
      <c r="AY38" s="2681"/>
      <c r="AZ38" s="2681"/>
      <c r="BA38" s="2683"/>
      <c r="BB38" s="725"/>
      <c r="BC38" s="726"/>
      <c r="BD38" s="2681"/>
      <c r="BE38" s="2681"/>
      <c r="BF38" s="2681"/>
      <c r="BG38" s="2683"/>
      <c r="BH38" s="718"/>
      <c r="BI38" s="719"/>
      <c r="BJ38" s="720"/>
      <c r="BK38" s="718"/>
      <c r="BL38" s="724"/>
      <c r="BM38" s="718"/>
      <c r="BN38" s="724"/>
      <c r="BO38" s="718"/>
      <c r="BP38" s="2679"/>
      <c r="BQ38" s="2678"/>
      <c r="BR38" s="2680"/>
      <c r="BS38" s="718"/>
      <c r="BT38" s="719"/>
      <c r="BU38" s="719"/>
      <c r="BV38" s="718"/>
      <c r="BW38" s="719"/>
      <c r="BX38" s="719"/>
      <c r="BY38" s="718"/>
      <c r="BZ38" s="719"/>
      <c r="CA38" s="719"/>
      <c r="CB38" s="2688"/>
      <c r="CC38" s="2689"/>
      <c r="CD38" s="2688"/>
      <c r="CE38" s="2685"/>
      <c r="CF38" s="2687"/>
      <c r="CG38" s="2686"/>
      <c r="CH38" s="2687"/>
      <c r="CI38" s="2686"/>
      <c r="CJ38" s="2687"/>
      <c r="CK38" s="2686"/>
      <c r="CL38" s="2687"/>
      <c r="CM38" s="2689"/>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684" t="s">
        <v>1115</v>
      </c>
      <c r="C39" s="2685"/>
      <c r="D39" s="2686"/>
      <c r="E39" s="2687"/>
      <c r="F39" s="2686"/>
      <c r="G39" s="2687"/>
      <c r="H39" s="2686"/>
      <c r="I39" s="732"/>
      <c r="J39" s="715"/>
      <c r="K39" s="716"/>
      <c r="L39" s="717"/>
      <c r="M39" s="718"/>
      <c r="N39" s="719"/>
      <c r="O39" s="719"/>
      <c r="P39" s="719"/>
      <c r="Q39" s="720"/>
      <c r="R39" s="718"/>
      <c r="S39" s="719"/>
      <c r="T39" s="720"/>
      <c r="U39" s="719"/>
      <c r="V39" s="716"/>
      <c r="W39" s="721"/>
      <c r="X39" s="719"/>
      <c r="Y39" s="2679"/>
      <c r="Z39" s="2678"/>
      <c r="AA39" s="2680"/>
      <c r="AB39" s="2679"/>
      <c r="AC39" s="2678"/>
      <c r="AD39" s="2677"/>
      <c r="AE39" s="716"/>
      <c r="AF39" s="723"/>
      <c r="AG39" s="2676"/>
      <c r="AH39" s="2678"/>
      <c r="AI39" s="2677"/>
      <c r="AJ39" s="2676"/>
      <c r="AK39" s="2678"/>
      <c r="AL39" s="2678"/>
      <c r="AM39" s="2679"/>
      <c r="AN39" s="2678"/>
      <c r="AO39" s="2677"/>
      <c r="AP39" s="718"/>
      <c r="AQ39" s="724"/>
      <c r="AR39" s="725"/>
      <c r="AS39" s="726"/>
      <c r="AT39" s="2681"/>
      <c r="AU39" s="2681"/>
      <c r="AV39" s="2681"/>
      <c r="AW39" s="2681"/>
      <c r="AX39" s="2682"/>
      <c r="AY39" s="2681"/>
      <c r="AZ39" s="2681"/>
      <c r="BA39" s="2683"/>
      <c r="BB39" s="725"/>
      <c r="BC39" s="726"/>
      <c r="BD39" s="2681"/>
      <c r="BE39" s="2681"/>
      <c r="BF39" s="2681"/>
      <c r="BG39" s="2683"/>
      <c r="BH39" s="718"/>
      <c r="BI39" s="719"/>
      <c r="BJ39" s="720"/>
      <c r="BK39" s="718"/>
      <c r="BL39" s="724"/>
      <c r="BM39" s="718"/>
      <c r="BN39" s="724"/>
      <c r="BO39" s="718"/>
      <c r="BP39" s="2679"/>
      <c r="BQ39" s="2678"/>
      <c r="BR39" s="2680"/>
      <c r="BS39" s="718"/>
      <c r="BT39" s="719"/>
      <c r="BU39" s="719"/>
      <c r="BV39" s="718"/>
      <c r="BW39" s="719"/>
      <c r="BX39" s="719"/>
      <c r="BY39" s="718"/>
      <c r="BZ39" s="719"/>
      <c r="CA39" s="719"/>
      <c r="CB39" s="2688"/>
      <c r="CC39" s="2689"/>
      <c r="CD39" s="2688"/>
      <c r="CE39" s="2685"/>
      <c r="CF39" s="2687"/>
      <c r="CG39" s="2686"/>
      <c r="CH39" s="2687"/>
      <c r="CI39" s="2686"/>
      <c r="CJ39" s="2687"/>
      <c r="CK39" s="2686"/>
      <c r="CL39" s="2687"/>
      <c r="CM39" s="2689"/>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684" t="s">
        <v>1116</v>
      </c>
      <c r="C40" s="2685"/>
      <c r="D40" s="2686"/>
      <c r="E40" s="2687"/>
      <c r="F40" s="2686"/>
      <c r="G40" s="2687"/>
      <c r="H40" s="2686"/>
      <c r="I40" s="732"/>
      <c r="J40" s="715"/>
      <c r="K40" s="716"/>
      <c r="L40" s="717"/>
      <c r="M40" s="718"/>
      <c r="N40" s="719"/>
      <c r="O40" s="719"/>
      <c r="P40" s="719"/>
      <c r="Q40" s="720"/>
      <c r="R40" s="718"/>
      <c r="S40" s="719"/>
      <c r="T40" s="720"/>
      <c r="U40" s="719"/>
      <c r="V40" s="716"/>
      <c r="W40" s="721"/>
      <c r="X40" s="719"/>
      <c r="Y40" s="2679"/>
      <c r="Z40" s="2678"/>
      <c r="AA40" s="2680"/>
      <c r="AB40" s="2679"/>
      <c r="AC40" s="2678"/>
      <c r="AD40" s="2677"/>
      <c r="AE40" s="716"/>
      <c r="AF40" s="723"/>
      <c r="AG40" s="2676"/>
      <c r="AH40" s="2678"/>
      <c r="AI40" s="2677"/>
      <c r="AJ40" s="2676"/>
      <c r="AK40" s="2678"/>
      <c r="AL40" s="2678"/>
      <c r="AM40" s="2679"/>
      <c r="AN40" s="2678"/>
      <c r="AO40" s="2677"/>
      <c r="AP40" s="718"/>
      <c r="AQ40" s="724"/>
      <c r="AR40" s="725"/>
      <c r="AS40" s="726"/>
      <c r="AT40" s="2681"/>
      <c r="AU40" s="2681"/>
      <c r="AV40" s="2681"/>
      <c r="AW40" s="2681"/>
      <c r="AX40" s="2682"/>
      <c r="AY40" s="2681"/>
      <c r="AZ40" s="2681"/>
      <c r="BA40" s="2683"/>
      <c r="BB40" s="725"/>
      <c r="BC40" s="726"/>
      <c r="BD40" s="2681"/>
      <c r="BE40" s="2681"/>
      <c r="BF40" s="2681"/>
      <c r="BG40" s="2683"/>
      <c r="BH40" s="718"/>
      <c r="BI40" s="719"/>
      <c r="BJ40" s="720"/>
      <c r="BK40" s="718"/>
      <c r="BL40" s="724"/>
      <c r="BM40" s="718"/>
      <c r="BN40" s="724"/>
      <c r="BO40" s="718"/>
      <c r="BP40" s="2679"/>
      <c r="BQ40" s="2678"/>
      <c r="BR40" s="2680"/>
      <c r="BS40" s="718"/>
      <c r="BT40" s="719"/>
      <c r="BU40" s="719"/>
      <c r="BV40" s="718"/>
      <c r="BW40" s="719"/>
      <c r="BX40" s="719"/>
      <c r="BY40" s="718"/>
      <c r="BZ40" s="719"/>
      <c r="CA40" s="719"/>
      <c r="CB40" s="2688"/>
      <c r="CC40" s="2689"/>
      <c r="CD40" s="2688"/>
      <c r="CE40" s="2685"/>
      <c r="CF40" s="2687"/>
      <c r="CG40" s="2686"/>
      <c r="CH40" s="2687"/>
      <c r="CI40" s="2686"/>
      <c r="CJ40" s="2687"/>
      <c r="CK40" s="2686"/>
      <c r="CL40" s="2687"/>
      <c r="CM40" s="2689"/>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684" t="s">
        <v>1117</v>
      </c>
      <c r="C41" s="2685"/>
      <c r="D41" s="2686"/>
      <c r="E41" s="2687"/>
      <c r="F41" s="2686"/>
      <c r="G41" s="2687"/>
      <c r="H41" s="2686"/>
      <c r="I41" s="732"/>
      <c r="J41" s="715"/>
      <c r="K41" s="716"/>
      <c r="L41" s="717"/>
      <c r="M41" s="718"/>
      <c r="N41" s="719"/>
      <c r="O41" s="719"/>
      <c r="P41" s="719"/>
      <c r="Q41" s="720"/>
      <c r="R41" s="718"/>
      <c r="S41" s="719"/>
      <c r="T41" s="720"/>
      <c r="U41" s="719"/>
      <c r="V41" s="716"/>
      <c r="W41" s="721"/>
      <c r="X41" s="719"/>
      <c r="Y41" s="2679"/>
      <c r="Z41" s="2678"/>
      <c r="AA41" s="2680"/>
      <c r="AB41" s="2679"/>
      <c r="AC41" s="2678"/>
      <c r="AD41" s="2677"/>
      <c r="AE41" s="716"/>
      <c r="AF41" s="723"/>
      <c r="AG41" s="2676"/>
      <c r="AH41" s="2678"/>
      <c r="AI41" s="2677"/>
      <c r="AJ41" s="2676"/>
      <c r="AK41" s="2678"/>
      <c r="AL41" s="2678"/>
      <c r="AM41" s="2679"/>
      <c r="AN41" s="2678"/>
      <c r="AO41" s="2677"/>
      <c r="AP41" s="718"/>
      <c r="AQ41" s="724"/>
      <c r="AR41" s="725"/>
      <c r="AS41" s="726"/>
      <c r="AT41" s="2681"/>
      <c r="AU41" s="2681"/>
      <c r="AV41" s="2681"/>
      <c r="AW41" s="2681"/>
      <c r="AX41" s="2682"/>
      <c r="AY41" s="2681"/>
      <c r="AZ41" s="2681"/>
      <c r="BA41" s="2683"/>
      <c r="BB41" s="725"/>
      <c r="BC41" s="726"/>
      <c r="BD41" s="2681"/>
      <c r="BE41" s="2681"/>
      <c r="BF41" s="2681"/>
      <c r="BG41" s="2683"/>
      <c r="BH41" s="718"/>
      <c r="BI41" s="719"/>
      <c r="BJ41" s="720"/>
      <c r="BK41" s="718"/>
      <c r="BL41" s="724"/>
      <c r="BM41" s="718"/>
      <c r="BN41" s="724"/>
      <c r="BO41" s="718"/>
      <c r="BP41" s="2679"/>
      <c r="BQ41" s="2678"/>
      <c r="BR41" s="2680"/>
      <c r="BS41" s="718"/>
      <c r="BT41" s="719"/>
      <c r="BU41" s="719"/>
      <c r="BV41" s="718"/>
      <c r="BW41" s="719"/>
      <c r="BX41" s="719"/>
      <c r="BY41" s="718"/>
      <c r="BZ41" s="719"/>
      <c r="CA41" s="719"/>
      <c r="CB41" s="2688"/>
      <c r="CC41" s="2689"/>
      <c r="CD41" s="2688"/>
      <c r="CE41" s="2685"/>
      <c r="CF41" s="2687"/>
      <c r="CG41" s="2686"/>
      <c r="CH41" s="2687"/>
      <c r="CI41" s="2686"/>
      <c r="CJ41" s="2687"/>
      <c r="CK41" s="2686"/>
      <c r="CL41" s="2687"/>
      <c r="CM41" s="2689"/>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684" t="s">
        <v>1118</v>
      </c>
      <c r="C42" s="2685"/>
      <c r="D42" s="2686"/>
      <c r="E42" s="2687"/>
      <c r="F42" s="2686"/>
      <c r="G42" s="2687"/>
      <c r="H42" s="2686"/>
      <c r="I42" s="732"/>
      <c r="J42" s="715"/>
      <c r="K42" s="716"/>
      <c r="L42" s="717"/>
      <c r="M42" s="718"/>
      <c r="N42" s="719"/>
      <c r="O42" s="719"/>
      <c r="P42" s="719"/>
      <c r="Q42" s="720"/>
      <c r="R42" s="718"/>
      <c r="S42" s="719"/>
      <c r="T42" s="720"/>
      <c r="U42" s="719"/>
      <c r="V42" s="716"/>
      <c r="W42" s="721"/>
      <c r="X42" s="719"/>
      <c r="Y42" s="2679"/>
      <c r="Z42" s="2678"/>
      <c r="AA42" s="2680"/>
      <c r="AB42" s="2679"/>
      <c r="AC42" s="2678"/>
      <c r="AD42" s="2677"/>
      <c r="AE42" s="716"/>
      <c r="AF42" s="723"/>
      <c r="AG42" s="2676"/>
      <c r="AH42" s="2678"/>
      <c r="AI42" s="2677"/>
      <c r="AJ42" s="2676"/>
      <c r="AK42" s="2678"/>
      <c r="AL42" s="2678"/>
      <c r="AM42" s="2679"/>
      <c r="AN42" s="2678"/>
      <c r="AO42" s="2677"/>
      <c r="AP42" s="718"/>
      <c r="AQ42" s="724"/>
      <c r="AR42" s="725"/>
      <c r="AS42" s="726"/>
      <c r="AT42" s="2681"/>
      <c r="AU42" s="2681"/>
      <c r="AV42" s="2681"/>
      <c r="AW42" s="2681"/>
      <c r="AX42" s="2682"/>
      <c r="AY42" s="2681"/>
      <c r="AZ42" s="2681"/>
      <c r="BA42" s="2683"/>
      <c r="BB42" s="725"/>
      <c r="BC42" s="726"/>
      <c r="BD42" s="2681"/>
      <c r="BE42" s="2681"/>
      <c r="BF42" s="2681"/>
      <c r="BG42" s="2683"/>
      <c r="BH42" s="718"/>
      <c r="BI42" s="719"/>
      <c r="BJ42" s="720"/>
      <c r="BK42" s="718"/>
      <c r="BL42" s="724"/>
      <c r="BM42" s="718"/>
      <c r="BN42" s="724"/>
      <c r="BO42" s="718"/>
      <c r="BP42" s="2679"/>
      <c r="BQ42" s="2678"/>
      <c r="BR42" s="2680"/>
      <c r="BS42" s="718"/>
      <c r="BT42" s="719"/>
      <c r="BU42" s="719"/>
      <c r="BV42" s="718"/>
      <c r="BW42" s="719"/>
      <c r="BX42" s="719"/>
      <c r="BY42" s="718"/>
      <c r="BZ42" s="719"/>
      <c r="CA42" s="719"/>
      <c r="CB42" s="2688"/>
      <c r="CC42" s="2689"/>
      <c r="CD42" s="2688"/>
      <c r="CE42" s="2685"/>
      <c r="CF42" s="2687"/>
      <c r="CG42" s="2686"/>
      <c r="CH42" s="2687"/>
      <c r="CI42" s="2686"/>
      <c r="CJ42" s="2687"/>
      <c r="CK42" s="2686"/>
      <c r="CL42" s="2687"/>
      <c r="CM42" s="2689"/>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684" t="s">
        <v>1119</v>
      </c>
      <c r="C43" s="2685"/>
      <c r="D43" s="2686"/>
      <c r="E43" s="2687"/>
      <c r="F43" s="2686"/>
      <c r="G43" s="2687"/>
      <c r="H43" s="2686"/>
      <c r="I43" s="732"/>
      <c r="J43" s="715"/>
      <c r="K43" s="716"/>
      <c r="L43" s="717"/>
      <c r="M43" s="718"/>
      <c r="N43" s="719"/>
      <c r="O43" s="719"/>
      <c r="P43" s="719"/>
      <c r="Q43" s="720"/>
      <c r="R43" s="718"/>
      <c r="S43" s="719"/>
      <c r="T43" s="720"/>
      <c r="U43" s="719"/>
      <c r="V43" s="716"/>
      <c r="W43" s="721"/>
      <c r="X43" s="719"/>
      <c r="Y43" s="2679"/>
      <c r="Z43" s="2678"/>
      <c r="AA43" s="2680"/>
      <c r="AB43" s="2679"/>
      <c r="AC43" s="2678"/>
      <c r="AD43" s="2677"/>
      <c r="AE43" s="716"/>
      <c r="AF43" s="723"/>
      <c r="AG43" s="2676"/>
      <c r="AH43" s="2678"/>
      <c r="AI43" s="2677"/>
      <c r="AJ43" s="2676"/>
      <c r="AK43" s="2678"/>
      <c r="AL43" s="2678"/>
      <c r="AM43" s="2679"/>
      <c r="AN43" s="2678"/>
      <c r="AO43" s="2677"/>
      <c r="AP43" s="718"/>
      <c r="AQ43" s="724"/>
      <c r="AR43" s="725"/>
      <c r="AS43" s="726"/>
      <c r="AT43" s="2681"/>
      <c r="AU43" s="2681"/>
      <c r="AV43" s="2681"/>
      <c r="AW43" s="2681"/>
      <c r="AX43" s="2682"/>
      <c r="AY43" s="2681"/>
      <c r="AZ43" s="2681"/>
      <c r="BA43" s="2683"/>
      <c r="BB43" s="725"/>
      <c r="BC43" s="726"/>
      <c r="BD43" s="2681"/>
      <c r="BE43" s="2681"/>
      <c r="BF43" s="2681"/>
      <c r="BG43" s="2683"/>
      <c r="BH43" s="718"/>
      <c r="BI43" s="719"/>
      <c r="BJ43" s="720"/>
      <c r="BK43" s="718"/>
      <c r="BL43" s="724"/>
      <c r="BM43" s="718"/>
      <c r="BN43" s="724"/>
      <c r="BO43" s="718"/>
      <c r="BP43" s="2679"/>
      <c r="BQ43" s="2678"/>
      <c r="BR43" s="2680"/>
      <c r="BS43" s="718"/>
      <c r="BT43" s="719"/>
      <c r="BU43" s="719"/>
      <c r="BV43" s="718"/>
      <c r="BW43" s="719"/>
      <c r="BX43" s="719"/>
      <c r="BY43" s="718"/>
      <c r="BZ43" s="719"/>
      <c r="CA43" s="719"/>
      <c r="CB43" s="2688"/>
      <c r="CC43" s="2689"/>
      <c r="CD43" s="2688"/>
      <c r="CE43" s="2685"/>
      <c r="CF43" s="2687"/>
      <c r="CG43" s="2686"/>
      <c r="CH43" s="2687"/>
      <c r="CI43" s="2686"/>
      <c r="CJ43" s="2687"/>
      <c r="CK43" s="2686"/>
      <c r="CL43" s="2687"/>
      <c r="CM43" s="2689"/>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684" t="s">
        <v>1120</v>
      </c>
      <c r="C44" s="2685"/>
      <c r="D44" s="2686"/>
      <c r="E44" s="2687"/>
      <c r="F44" s="2686"/>
      <c r="G44" s="2687"/>
      <c r="H44" s="2686"/>
      <c r="I44" s="732"/>
      <c r="J44" s="715"/>
      <c r="K44" s="716"/>
      <c r="L44" s="717"/>
      <c r="M44" s="718"/>
      <c r="N44" s="719"/>
      <c r="O44" s="719"/>
      <c r="P44" s="719"/>
      <c r="Q44" s="720"/>
      <c r="R44" s="718"/>
      <c r="S44" s="719"/>
      <c r="T44" s="720"/>
      <c r="U44" s="719"/>
      <c r="V44" s="716"/>
      <c r="W44" s="721"/>
      <c r="X44" s="719"/>
      <c r="Y44" s="2679"/>
      <c r="Z44" s="2678"/>
      <c r="AA44" s="2680"/>
      <c r="AB44" s="2679"/>
      <c r="AC44" s="2678"/>
      <c r="AD44" s="2677"/>
      <c r="AE44" s="716"/>
      <c r="AF44" s="723"/>
      <c r="AG44" s="2676"/>
      <c r="AH44" s="2678"/>
      <c r="AI44" s="2677"/>
      <c r="AJ44" s="2676"/>
      <c r="AK44" s="2678"/>
      <c r="AL44" s="2678"/>
      <c r="AM44" s="2679"/>
      <c r="AN44" s="2678"/>
      <c r="AO44" s="2677"/>
      <c r="AP44" s="718"/>
      <c r="AQ44" s="724"/>
      <c r="AR44" s="725"/>
      <c r="AS44" s="726"/>
      <c r="AT44" s="2681"/>
      <c r="AU44" s="2681"/>
      <c r="AV44" s="2681"/>
      <c r="AW44" s="2681"/>
      <c r="AX44" s="2682"/>
      <c r="AY44" s="2681"/>
      <c r="AZ44" s="2681"/>
      <c r="BA44" s="2683"/>
      <c r="BB44" s="725"/>
      <c r="BC44" s="726"/>
      <c r="BD44" s="2681"/>
      <c r="BE44" s="2681"/>
      <c r="BF44" s="2681"/>
      <c r="BG44" s="2683"/>
      <c r="BH44" s="718"/>
      <c r="BI44" s="719"/>
      <c r="BJ44" s="720"/>
      <c r="BK44" s="718"/>
      <c r="BL44" s="724"/>
      <c r="BM44" s="718"/>
      <c r="BN44" s="724"/>
      <c r="BO44" s="718"/>
      <c r="BP44" s="2679"/>
      <c r="BQ44" s="2678"/>
      <c r="BR44" s="2680"/>
      <c r="BS44" s="718"/>
      <c r="BT44" s="719"/>
      <c r="BU44" s="719"/>
      <c r="BV44" s="718"/>
      <c r="BW44" s="719"/>
      <c r="BX44" s="719"/>
      <c r="BY44" s="718"/>
      <c r="BZ44" s="719"/>
      <c r="CA44" s="719"/>
      <c r="CB44" s="2688"/>
      <c r="CC44" s="2689"/>
      <c r="CD44" s="2688"/>
      <c r="CE44" s="2685"/>
      <c r="CF44" s="2687"/>
      <c r="CG44" s="2686"/>
      <c r="CH44" s="2687"/>
      <c r="CI44" s="2686"/>
      <c r="CJ44" s="2687"/>
      <c r="CK44" s="2686"/>
      <c r="CL44" s="2687"/>
      <c r="CM44" s="2689"/>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684" t="s">
        <v>1121</v>
      </c>
      <c r="C45" s="2685"/>
      <c r="D45" s="2686"/>
      <c r="E45" s="2687"/>
      <c r="F45" s="2686"/>
      <c r="G45" s="2687"/>
      <c r="H45" s="2686"/>
      <c r="I45" s="732"/>
      <c r="J45" s="715"/>
      <c r="K45" s="716"/>
      <c r="L45" s="717"/>
      <c r="M45" s="718"/>
      <c r="N45" s="719"/>
      <c r="O45" s="719"/>
      <c r="P45" s="719"/>
      <c r="Q45" s="720"/>
      <c r="R45" s="718"/>
      <c r="S45" s="719"/>
      <c r="T45" s="720"/>
      <c r="U45" s="719"/>
      <c r="V45" s="716"/>
      <c r="W45" s="721"/>
      <c r="X45" s="719"/>
      <c r="Y45" s="2679"/>
      <c r="Z45" s="2678"/>
      <c r="AA45" s="2680"/>
      <c r="AB45" s="2679"/>
      <c r="AC45" s="2678"/>
      <c r="AD45" s="2677"/>
      <c r="AE45" s="716"/>
      <c r="AF45" s="723"/>
      <c r="AG45" s="2676"/>
      <c r="AH45" s="2678"/>
      <c r="AI45" s="2677"/>
      <c r="AJ45" s="2676"/>
      <c r="AK45" s="2678"/>
      <c r="AL45" s="2678"/>
      <c r="AM45" s="2679"/>
      <c r="AN45" s="2678"/>
      <c r="AO45" s="2677"/>
      <c r="AP45" s="718"/>
      <c r="AQ45" s="724"/>
      <c r="AR45" s="725"/>
      <c r="AS45" s="726"/>
      <c r="AT45" s="2681"/>
      <c r="AU45" s="2681"/>
      <c r="AV45" s="2681"/>
      <c r="AW45" s="2681"/>
      <c r="AX45" s="2682"/>
      <c r="AY45" s="2681"/>
      <c r="AZ45" s="2681"/>
      <c r="BA45" s="2683"/>
      <c r="BB45" s="725"/>
      <c r="BC45" s="726"/>
      <c r="BD45" s="2681"/>
      <c r="BE45" s="2681"/>
      <c r="BF45" s="2681"/>
      <c r="BG45" s="2683"/>
      <c r="BH45" s="718"/>
      <c r="BI45" s="719"/>
      <c r="BJ45" s="720"/>
      <c r="BK45" s="718"/>
      <c r="BL45" s="724"/>
      <c r="BM45" s="718"/>
      <c r="BN45" s="724"/>
      <c r="BO45" s="718"/>
      <c r="BP45" s="2679"/>
      <c r="BQ45" s="2678"/>
      <c r="BR45" s="2680"/>
      <c r="BS45" s="718"/>
      <c r="BT45" s="719"/>
      <c r="BU45" s="719"/>
      <c r="BV45" s="718"/>
      <c r="BW45" s="719"/>
      <c r="BX45" s="719"/>
      <c r="BY45" s="718"/>
      <c r="BZ45" s="719"/>
      <c r="CA45" s="719"/>
      <c r="CB45" s="2688"/>
      <c r="CC45" s="2689"/>
      <c r="CD45" s="2688"/>
      <c r="CE45" s="2685"/>
      <c r="CF45" s="2687"/>
      <c r="CG45" s="2686"/>
      <c r="CH45" s="2687"/>
      <c r="CI45" s="2686"/>
      <c r="CJ45" s="2687"/>
      <c r="CK45" s="2686"/>
      <c r="CL45" s="2687"/>
      <c r="CM45" s="2689"/>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684" t="s">
        <v>1122</v>
      </c>
      <c r="C46" s="2685"/>
      <c r="D46" s="2686"/>
      <c r="E46" s="2687"/>
      <c r="F46" s="2686"/>
      <c r="G46" s="2687"/>
      <c r="H46" s="2686"/>
      <c r="I46" s="732"/>
      <c r="J46" s="715"/>
      <c r="K46" s="716"/>
      <c r="L46" s="717"/>
      <c r="M46" s="718"/>
      <c r="N46" s="719"/>
      <c r="O46" s="719"/>
      <c r="P46" s="719"/>
      <c r="Q46" s="720"/>
      <c r="R46" s="718"/>
      <c r="S46" s="719"/>
      <c r="T46" s="720"/>
      <c r="U46" s="719"/>
      <c r="V46" s="716"/>
      <c r="W46" s="721"/>
      <c r="X46" s="719"/>
      <c r="Y46" s="2679"/>
      <c r="Z46" s="2678"/>
      <c r="AA46" s="2680"/>
      <c r="AB46" s="2679"/>
      <c r="AC46" s="2678"/>
      <c r="AD46" s="2677"/>
      <c r="AE46" s="716"/>
      <c r="AF46" s="723"/>
      <c r="AG46" s="2676"/>
      <c r="AH46" s="2678"/>
      <c r="AI46" s="2677"/>
      <c r="AJ46" s="2676"/>
      <c r="AK46" s="2678"/>
      <c r="AL46" s="2678"/>
      <c r="AM46" s="2679"/>
      <c r="AN46" s="2678"/>
      <c r="AO46" s="2677"/>
      <c r="AP46" s="718"/>
      <c r="AQ46" s="724"/>
      <c r="AR46" s="725"/>
      <c r="AS46" s="726"/>
      <c r="AT46" s="2681"/>
      <c r="AU46" s="2681"/>
      <c r="AV46" s="2681"/>
      <c r="AW46" s="2681"/>
      <c r="AX46" s="2682"/>
      <c r="AY46" s="2681"/>
      <c r="AZ46" s="2681"/>
      <c r="BA46" s="2683"/>
      <c r="BB46" s="725"/>
      <c r="BC46" s="726"/>
      <c r="BD46" s="2681"/>
      <c r="BE46" s="2681"/>
      <c r="BF46" s="2681"/>
      <c r="BG46" s="2683"/>
      <c r="BH46" s="718"/>
      <c r="BI46" s="719"/>
      <c r="BJ46" s="720"/>
      <c r="BK46" s="718"/>
      <c r="BL46" s="724"/>
      <c r="BM46" s="718"/>
      <c r="BN46" s="724"/>
      <c r="BO46" s="718"/>
      <c r="BP46" s="2679"/>
      <c r="BQ46" s="2678"/>
      <c r="BR46" s="2680"/>
      <c r="BS46" s="718"/>
      <c r="BT46" s="719"/>
      <c r="BU46" s="719"/>
      <c r="BV46" s="718"/>
      <c r="BW46" s="719"/>
      <c r="BX46" s="719"/>
      <c r="BY46" s="718"/>
      <c r="BZ46" s="719"/>
      <c r="CA46" s="719"/>
      <c r="CB46" s="2688"/>
      <c r="CC46" s="2689"/>
      <c r="CD46" s="2688"/>
      <c r="CE46" s="2685"/>
      <c r="CF46" s="2687"/>
      <c r="CG46" s="2686"/>
      <c r="CH46" s="2687"/>
      <c r="CI46" s="2686"/>
      <c r="CJ46" s="2687"/>
      <c r="CK46" s="2686"/>
      <c r="CL46" s="2687"/>
      <c r="CM46" s="2689"/>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684" t="s">
        <v>1123</v>
      </c>
      <c r="C47" s="2685"/>
      <c r="D47" s="2686"/>
      <c r="E47" s="2687"/>
      <c r="F47" s="2686"/>
      <c r="G47" s="2687"/>
      <c r="H47" s="2686"/>
      <c r="I47" s="732"/>
      <c r="J47" s="715"/>
      <c r="K47" s="716"/>
      <c r="L47" s="717"/>
      <c r="M47" s="718"/>
      <c r="N47" s="719"/>
      <c r="O47" s="719"/>
      <c r="P47" s="719"/>
      <c r="Q47" s="720"/>
      <c r="R47" s="718"/>
      <c r="S47" s="719"/>
      <c r="T47" s="720"/>
      <c r="U47" s="719"/>
      <c r="V47" s="716"/>
      <c r="W47" s="721"/>
      <c r="X47" s="719"/>
      <c r="Y47" s="2679"/>
      <c r="Z47" s="2678"/>
      <c r="AA47" s="2680"/>
      <c r="AB47" s="2679"/>
      <c r="AC47" s="2678"/>
      <c r="AD47" s="2677"/>
      <c r="AE47" s="716"/>
      <c r="AF47" s="723"/>
      <c r="AG47" s="2676"/>
      <c r="AH47" s="2678"/>
      <c r="AI47" s="2677"/>
      <c r="AJ47" s="2676"/>
      <c r="AK47" s="2678"/>
      <c r="AL47" s="2678"/>
      <c r="AM47" s="2679"/>
      <c r="AN47" s="2678"/>
      <c r="AO47" s="2677"/>
      <c r="AP47" s="718"/>
      <c r="AQ47" s="724"/>
      <c r="AR47" s="725"/>
      <c r="AS47" s="726"/>
      <c r="AT47" s="2681"/>
      <c r="AU47" s="2681"/>
      <c r="AV47" s="2681"/>
      <c r="AW47" s="2681"/>
      <c r="AX47" s="2682"/>
      <c r="AY47" s="2681"/>
      <c r="AZ47" s="2681"/>
      <c r="BA47" s="2683"/>
      <c r="BB47" s="725"/>
      <c r="BC47" s="726"/>
      <c r="BD47" s="2681"/>
      <c r="BE47" s="2681"/>
      <c r="BF47" s="2681"/>
      <c r="BG47" s="2683"/>
      <c r="BH47" s="718"/>
      <c r="BI47" s="719"/>
      <c r="BJ47" s="720"/>
      <c r="BK47" s="718"/>
      <c r="BL47" s="724"/>
      <c r="BM47" s="718"/>
      <c r="BN47" s="724"/>
      <c r="BO47" s="718"/>
      <c r="BP47" s="2679"/>
      <c r="BQ47" s="2678"/>
      <c r="BR47" s="2680"/>
      <c r="BS47" s="718"/>
      <c r="BT47" s="719"/>
      <c r="BU47" s="719"/>
      <c r="BV47" s="718"/>
      <c r="BW47" s="719"/>
      <c r="BX47" s="719"/>
      <c r="BY47" s="718"/>
      <c r="BZ47" s="719"/>
      <c r="CA47" s="719"/>
      <c r="CB47" s="2688"/>
      <c r="CC47" s="2689"/>
      <c r="CD47" s="2688"/>
      <c r="CE47" s="2685"/>
      <c r="CF47" s="2687"/>
      <c r="CG47" s="2686"/>
      <c r="CH47" s="2687"/>
      <c r="CI47" s="2686"/>
      <c r="CJ47" s="2687"/>
      <c r="CK47" s="2686"/>
      <c r="CL47" s="2687"/>
      <c r="CM47" s="2689"/>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684" t="s">
        <v>1124</v>
      </c>
      <c r="C48" s="2685"/>
      <c r="D48" s="2686"/>
      <c r="E48" s="2687"/>
      <c r="F48" s="2686"/>
      <c r="G48" s="2687"/>
      <c r="H48" s="2686"/>
      <c r="I48" s="732"/>
      <c r="J48" s="715"/>
      <c r="K48" s="716"/>
      <c r="L48" s="717"/>
      <c r="M48" s="718"/>
      <c r="N48" s="719"/>
      <c r="O48" s="719"/>
      <c r="P48" s="719"/>
      <c r="Q48" s="720"/>
      <c r="R48" s="718"/>
      <c r="S48" s="719"/>
      <c r="T48" s="720"/>
      <c r="U48" s="719"/>
      <c r="V48" s="716"/>
      <c r="W48" s="721"/>
      <c r="X48" s="719"/>
      <c r="Y48" s="2679"/>
      <c r="Z48" s="2678"/>
      <c r="AA48" s="2680"/>
      <c r="AB48" s="2679"/>
      <c r="AC48" s="2678"/>
      <c r="AD48" s="2677"/>
      <c r="AE48" s="716"/>
      <c r="AF48" s="723"/>
      <c r="AG48" s="2676"/>
      <c r="AH48" s="2678"/>
      <c r="AI48" s="2677"/>
      <c r="AJ48" s="2676"/>
      <c r="AK48" s="2678"/>
      <c r="AL48" s="2678"/>
      <c r="AM48" s="2679"/>
      <c r="AN48" s="2678"/>
      <c r="AO48" s="2677"/>
      <c r="AP48" s="718"/>
      <c r="AQ48" s="724"/>
      <c r="AR48" s="725"/>
      <c r="AS48" s="726"/>
      <c r="AT48" s="2681"/>
      <c r="AU48" s="2681"/>
      <c r="AV48" s="2681"/>
      <c r="AW48" s="2681"/>
      <c r="AX48" s="2682"/>
      <c r="AY48" s="2681"/>
      <c r="AZ48" s="2681"/>
      <c r="BA48" s="2683"/>
      <c r="BB48" s="725"/>
      <c r="BC48" s="726"/>
      <c r="BD48" s="2681"/>
      <c r="BE48" s="2681"/>
      <c r="BF48" s="2681"/>
      <c r="BG48" s="2683"/>
      <c r="BH48" s="718"/>
      <c r="BI48" s="719"/>
      <c r="BJ48" s="720"/>
      <c r="BK48" s="718"/>
      <c r="BL48" s="724"/>
      <c r="BM48" s="718"/>
      <c r="BN48" s="724"/>
      <c r="BO48" s="718"/>
      <c r="BP48" s="2679"/>
      <c r="BQ48" s="2678"/>
      <c r="BR48" s="2680"/>
      <c r="BS48" s="718"/>
      <c r="BT48" s="719"/>
      <c r="BU48" s="719"/>
      <c r="BV48" s="718"/>
      <c r="BW48" s="719"/>
      <c r="BX48" s="719"/>
      <c r="BY48" s="718"/>
      <c r="BZ48" s="719"/>
      <c r="CA48" s="719"/>
      <c r="CB48" s="2688"/>
      <c r="CC48" s="2689"/>
      <c r="CD48" s="2688"/>
      <c r="CE48" s="2685"/>
      <c r="CF48" s="2687"/>
      <c r="CG48" s="2686"/>
      <c r="CH48" s="2687"/>
      <c r="CI48" s="2686"/>
      <c r="CJ48" s="2687"/>
      <c r="CK48" s="2686"/>
      <c r="CL48" s="2687"/>
      <c r="CM48" s="2689"/>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684" t="s">
        <v>1125</v>
      </c>
      <c r="C49" s="2685"/>
      <c r="D49" s="2686"/>
      <c r="E49" s="2687"/>
      <c r="F49" s="2686"/>
      <c r="G49" s="2687"/>
      <c r="H49" s="2686"/>
      <c r="I49" s="732"/>
      <c r="J49" s="715"/>
      <c r="K49" s="716"/>
      <c r="L49" s="717"/>
      <c r="M49" s="718"/>
      <c r="N49" s="719"/>
      <c r="O49" s="719"/>
      <c r="P49" s="719"/>
      <c r="Q49" s="720"/>
      <c r="R49" s="718"/>
      <c r="S49" s="719"/>
      <c r="T49" s="720"/>
      <c r="U49" s="719"/>
      <c r="V49" s="716"/>
      <c r="W49" s="721"/>
      <c r="X49" s="719"/>
      <c r="Y49" s="2679"/>
      <c r="Z49" s="2678"/>
      <c r="AA49" s="2680"/>
      <c r="AB49" s="2679"/>
      <c r="AC49" s="2678"/>
      <c r="AD49" s="2677"/>
      <c r="AE49" s="716"/>
      <c r="AF49" s="723"/>
      <c r="AG49" s="2676"/>
      <c r="AH49" s="2678"/>
      <c r="AI49" s="2677"/>
      <c r="AJ49" s="2676"/>
      <c r="AK49" s="2678"/>
      <c r="AL49" s="2678"/>
      <c r="AM49" s="2679"/>
      <c r="AN49" s="2678"/>
      <c r="AO49" s="2677"/>
      <c r="AP49" s="718"/>
      <c r="AQ49" s="724"/>
      <c r="AR49" s="725"/>
      <c r="AS49" s="726"/>
      <c r="AT49" s="2681"/>
      <c r="AU49" s="2681"/>
      <c r="AV49" s="2681"/>
      <c r="AW49" s="2681"/>
      <c r="AX49" s="2682"/>
      <c r="AY49" s="2681"/>
      <c r="AZ49" s="2681"/>
      <c r="BA49" s="2683"/>
      <c r="BB49" s="725"/>
      <c r="BC49" s="726"/>
      <c r="BD49" s="2681"/>
      <c r="BE49" s="2681"/>
      <c r="BF49" s="2681"/>
      <c r="BG49" s="2683"/>
      <c r="BH49" s="718"/>
      <c r="BI49" s="719"/>
      <c r="BJ49" s="720"/>
      <c r="BK49" s="718"/>
      <c r="BL49" s="724"/>
      <c r="BM49" s="718"/>
      <c r="BN49" s="724"/>
      <c r="BO49" s="718"/>
      <c r="BP49" s="2679"/>
      <c r="BQ49" s="2678"/>
      <c r="BR49" s="2680"/>
      <c r="BS49" s="718"/>
      <c r="BT49" s="719"/>
      <c r="BU49" s="719"/>
      <c r="BV49" s="718"/>
      <c r="BW49" s="719"/>
      <c r="BX49" s="719"/>
      <c r="BY49" s="718"/>
      <c r="BZ49" s="719"/>
      <c r="CA49" s="719"/>
      <c r="CB49" s="2688"/>
      <c r="CC49" s="2689"/>
      <c r="CD49" s="2688"/>
      <c r="CE49" s="2685"/>
      <c r="CF49" s="2687"/>
      <c r="CG49" s="2686"/>
      <c r="CH49" s="2687"/>
      <c r="CI49" s="2686"/>
      <c r="CJ49" s="2687"/>
      <c r="CK49" s="2686"/>
      <c r="CL49" s="2687"/>
      <c r="CM49" s="2689"/>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684" t="s">
        <v>1126</v>
      </c>
      <c r="C50" s="2685"/>
      <c r="D50" s="2686"/>
      <c r="E50" s="2687"/>
      <c r="F50" s="2686"/>
      <c r="G50" s="2687"/>
      <c r="H50" s="2686"/>
      <c r="I50" s="732"/>
      <c r="J50" s="715"/>
      <c r="K50" s="716"/>
      <c r="L50" s="717"/>
      <c r="M50" s="718"/>
      <c r="N50" s="719"/>
      <c r="O50" s="719"/>
      <c r="P50" s="719"/>
      <c r="Q50" s="720"/>
      <c r="R50" s="718"/>
      <c r="S50" s="719"/>
      <c r="T50" s="720"/>
      <c r="U50" s="719"/>
      <c r="V50" s="716"/>
      <c r="W50" s="721"/>
      <c r="X50" s="719"/>
      <c r="Y50" s="2679"/>
      <c r="Z50" s="2678"/>
      <c r="AA50" s="2680"/>
      <c r="AB50" s="2679"/>
      <c r="AC50" s="2678"/>
      <c r="AD50" s="2677"/>
      <c r="AE50" s="716"/>
      <c r="AF50" s="723"/>
      <c r="AG50" s="2676"/>
      <c r="AH50" s="2678"/>
      <c r="AI50" s="2677"/>
      <c r="AJ50" s="2676"/>
      <c r="AK50" s="2678"/>
      <c r="AL50" s="2678"/>
      <c r="AM50" s="2679"/>
      <c r="AN50" s="2678"/>
      <c r="AO50" s="2677"/>
      <c r="AP50" s="718"/>
      <c r="AQ50" s="724"/>
      <c r="AR50" s="725"/>
      <c r="AS50" s="726"/>
      <c r="AT50" s="2681"/>
      <c r="AU50" s="2681"/>
      <c r="AV50" s="2681"/>
      <c r="AW50" s="2681"/>
      <c r="AX50" s="2682"/>
      <c r="AY50" s="2681"/>
      <c r="AZ50" s="2681"/>
      <c r="BA50" s="2683"/>
      <c r="BB50" s="725"/>
      <c r="BC50" s="726"/>
      <c r="BD50" s="2681"/>
      <c r="BE50" s="2681"/>
      <c r="BF50" s="2681"/>
      <c r="BG50" s="2683"/>
      <c r="BH50" s="718"/>
      <c r="BI50" s="719"/>
      <c r="BJ50" s="720"/>
      <c r="BK50" s="718"/>
      <c r="BL50" s="724"/>
      <c r="BM50" s="718"/>
      <c r="BN50" s="724"/>
      <c r="BO50" s="718"/>
      <c r="BP50" s="2679"/>
      <c r="BQ50" s="2678"/>
      <c r="BR50" s="2680"/>
      <c r="BS50" s="718"/>
      <c r="BT50" s="719"/>
      <c r="BU50" s="719"/>
      <c r="BV50" s="718"/>
      <c r="BW50" s="719"/>
      <c r="BX50" s="719"/>
      <c r="BY50" s="718"/>
      <c r="BZ50" s="719"/>
      <c r="CA50" s="719"/>
      <c r="CB50" s="2688"/>
      <c r="CC50" s="2689"/>
      <c r="CD50" s="2688"/>
      <c r="CE50" s="2685"/>
      <c r="CF50" s="2687"/>
      <c r="CG50" s="2686"/>
      <c r="CH50" s="2687"/>
      <c r="CI50" s="2686"/>
      <c r="CJ50" s="2687"/>
      <c r="CK50" s="2686"/>
      <c r="CL50" s="2687"/>
      <c r="CM50" s="2689"/>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684" t="s">
        <v>1127</v>
      </c>
      <c r="C51" s="2685"/>
      <c r="D51" s="2686"/>
      <c r="E51" s="2687"/>
      <c r="F51" s="2686"/>
      <c r="G51" s="2687"/>
      <c r="H51" s="2686"/>
      <c r="I51" s="732"/>
      <c r="J51" s="715"/>
      <c r="K51" s="716"/>
      <c r="L51" s="717"/>
      <c r="M51" s="718"/>
      <c r="N51" s="719"/>
      <c r="O51" s="719"/>
      <c r="P51" s="719"/>
      <c r="Q51" s="720"/>
      <c r="R51" s="718"/>
      <c r="S51" s="719"/>
      <c r="T51" s="720"/>
      <c r="U51" s="719"/>
      <c r="V51" s="716"/>
      <c r="W51" s="721"/>
      <c r="X51" s="719"/>
      <c r="Y51" s="2679"/>
      <c r="Z51" s="2678"/>
      <c r="AA51" s="2680"/>
      <c r="AB51" s="2679"/>
      <c r="AC51" s="2678"/>
      <c r="AD51" s="2677"/>
      <c r="AE51" s="716"/>
      <c r="AF51" s="723"/>
      <c r="AG51" s="2676"/>
      <c r="AH51" s="2678"/>
      <c r="AI51" s="2677"/>
      <c r="AJ51" s="2676"/>
      <c r="AK51" s="2678"/>
      <c r="AL51" s="2678"/>
      <c r="AM51" s="2679"/>
      <c r="AN51" s="2678"/>
      <c r="AO51" s="2677"/>
      <c r="AP51" s="718"/>
      <c r="AQ51" s="724"/>
      <c r="AR51" s="725"/>
      <c r="AS51" s="726"/>
      <c r="AT51" s="2681"/>
      <c r="AU51" s="2681"/>
      <c r="AV51" s="2681"/>
      <c r="AW51" s="2681"/>
      <c r="AX51" s="2682"/>
      <c r="AY51" s="2681"/>
      <c r="AZ51" s="2681"/>
      <c r="BA51" s="2683"/>
      <c r="BB51" s="725"/>
      <c r="BC51" s="726"/>
      <c r="BD51" s="2681"/>
      <c r="BE51" s="2681"/>
      <c r="BF51" s="2681"/>
      <c r="BG51" s="2683"/>
      <c r="BH51" s="718"/>
      <c r="BI51" s="719"/>
      <c r="BJ51" s="720"/>
      <c r="BK51" s="718"/>
      <c r="BL51" s="724"/>
      <c r="BM51" s="718"/>
      <c r="BN51" s="724"/>
      <c r="BO51" s="718"/>
      <c r="BP51" s="2679"/>
      <c r="BQ51" s="2678"/>
      <c r="BR51" s="2680"/>
      <c r="BS51" s="718"/>
      <c r="BT51" s="719"/>
      <c r="BU51" s="719"/>
      <c r="BV51" s="718"/>
      <c r="BW51" s="719"/>
      <c r="BX51" s="719"/>
      <c r="BY51" s="718"/>
      <c r="BZ51" s="719"/>
      <c r="CA51" s="719"/>
      <c r="CB51" s="2688"/>
      <c r="CC51" s="2689"/>
      <c r="CD51" s="2688"/>
      <c r="CE51" s="2685"/>
      <c r="CF51" s="2687"/>
      <c r="CG51" s="2686"/>
      <c r="CH51" s="2687"/>
      <c r="CI51" s="2686"/>
      <c r="CJ51" s="2687"/>
      <c r="CK51" s="2686"/>
      <c r="CL51" s="2687"/>
      <c r="CM51" s="2689"/>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684" t="s">
        <v>1128</v>
      </c>
      <c r="C52" s="2685"/>
      <c r="D52" s="2686"/>
      <c r="E52" s="2687"/>
      <c r="F52" s="2686"/>
      <c r="G52" s="2687"/>
      <c r="H52" s="2686"/>
      <c r="I52" s="732"/>
      <c r="J52" s="715"/>
      <c r="K52" s="716"/>
      <c r="L52" s="717"/>
      <c r="M52" s="718"/>
      <c r="N52" s="719"/>
      <c r="O52" s="719"/>
      <c r="P52" s="719"/>
      <c r="Q52" s="720"/>
      <c r="R52" s="718"/>
      <c r="S52" s="719"/>
      <c r="T52" s="720"/>
      <c r="U52" s="719"/>
      <c r="V52" s="716"/>
      <c r="W52" s="721"/>
      <c r="X52" s="719"/>
      <c r="Y52" s="2679"/>
      <c r="Z52" s="2678"/>
      <c r="AA52" s="2680"/>
      <c r="AB52" s="2679"/>
      <c r="AC52" s="2678"/>
      <c r="AD52" s="2677"/>
      <c r="AE52" s="716"/>
      <c r="AF52" s="723"/>
      <c r="AG52" s="2676"/>
      <c r="AH52" s="2678"/>
      <c r="AI52" s="2677"/>
      <c r="AJ52" s="2676"/>
      <c r="AK52" s="2678"/>
      <c r="AL52" s="2678"/>
      <c r="AM52" s="2679"/>
      <c r="AN52" s="2678"/>
      <c r="AO52" s="2677"/>
      <c r="AP52" s="718"/>
      <c r="AQ52" s="724"/>
      <c r="AR52" s="725"/>
      <c r="AS52" s="726"/>
      <c r="AT52" s="2681"/>
      <c r="AU52" s="2681"/>
      <c r="AV52" s="2681"/>
      <c r="AW52" s="2681"/>
      <c r="AX52" s="2682"/>
      <c r="AY52" s="2681"/>
      <c r="AZ52" s="2681"/>
      <c r="BA52" s="2683"/>
      <c r="BB52" s="725"/>
      <c r="BC52" s="726"/>
      <c r="BD52" s="2681"/>
      <c r="BE52" s="2681"/>
      <c r="BF52" s="2681"/>
      <c r="BG52" s="2683"/>
      <c r="BH52" s="718"/>
      <c r="BI52" s="719"/>
      <c r="BJ52" s="720"/>
      <c r="BK52" s="718"/>
      <c r="BL52" s="724"/>
      <c r="BM52" s="718"/>
      <c r="BN52" s="724"/>
      <c r="BO52" s="718"/>
      <c r="BP52" s="2679"/>
      <c r="BQ52" s="2678"/>
      <c r="BR52" s="2680"/>
      <c r="BS52" s="718"/>
      <c r="BT52" s="719"/>
      <c r="BU52" s="719"/>
      <c r="BV52" s="718"/>
      <c r="BW52" s="719"/>
      <c r="BX52" s="719"/>
      <c r="BY52" s="718"/>
      <c r="BZ52" s="719"/>
      <c r="CA52" s="719"/>
      <c r="CB52" s="2688"/>
      <c r="CC52" s="2689"/>
      <c r="CD52" s="2688"/>
      <c r="CE52" s="2685"/>
      <c r="CF52" s="2687"/>
      <c r="CG52" s="2686"/>
      <c r="CH52" s="2687"/>
      <c r="CI52" s="2686"/>
      <c r="CJ52" s="2687"/>
      <c r="CK52" s="2686"/>
      <c r="CL52" s="2687"/>
      <c r="CM52" s="2689"/>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684" t="s">
        <v>1129</v>
      </c>
      <c r="C53" s="2685"/>
      <c r="D53" s="2686"/>
      <c r="E53" s="2687"/>
      <c r="F53" s="2686"/>
      <c r="G53" s="2687"/>
      <c r="H53" s="2686"/>
      <c r="I53" s="732"/>
      <c r="J53" s="715"/>
      <c r="K53" s="716"/>
      <c r="L53" s="717"/>
      <c r="M53" s="718"/>
      <c r="N53" s="719"/>
      <c r="O53" s="719"/>
      <c r="P53" s="719"/>
      <c r="Q53" s="720"/>
      <c r="R53" s="718"/>
      <c r="S53" s="719"/>
      <c r="T53" s="720"/>
      <c r="U53" s="719"/>
      <c r="V53" s="716"/>
      <c r="W53" s="721"/>
      <c r="X53" s="719"/>
      <c r="Y53" s="2679"/>
      <c r="Z53" s="2678"/>
      <c r="AA53" s="2680"/>
      <c r="AB53" s="2679"/>
      <c r="AC53" s="2678"/>
      <c r="AD53" s="2677"/>
      <c r="AE53" s="716"/>
      <c r="AF53" s="723"/>
      <c r="AG53" s="2676"/>
      <c r="AH53" s="2678"/>
      <c r="AI53" s="2677"/>
      <c r="AJ53" s="2676"/>
      <c r="AK53" s="2678"/>
      <c r="AL53" s="2678"/>
      <c r="AM53" s="2679"/>
      <c r="AN53" s="2678"/>
      <c r="AO53" s="2677"/>
      <c r="AP53" s="718"/>
      <c r="AQ53" s="724"/>
      <c r="AR53" s="725"/>
      <c r="AS53" s="726"/>
      <c r="AT53" s="2681"/>
      <c r="AU53" s="2681"/>
      <c r="AV53" s="2681"/>
      <c r="AW53" s="2681"/>
      <c r="AX53" s="2682"/>
      <c r="AY53" s="2681"/>
      <c r="AZ53" s="2681"/>
      <c r="BA53" s="2683"/>
      <c r="BB53" s="725"/>
      <c r="BC53" s="726"/>
      <c r="BD53" s="2681"/>
      <c r="BE53" s="2681"/>
      <c r="BF53" s="2681"/>
      <c r="BG53" s="2683"/>
      <c r="BH53" s="718"/>
      <c r="BI53" s="719"/>
      <c r="BJ53" s="720"/>
      <c r="BK53" s="718"/>
      <c r="BL53" s="724"/>
      <c r="BM53" s="718"/>
      <c r="BN53" s="724"/>
      <c r="BO53" s="718"/>
      <c r="BP53" s="2679"/>
      <c r="BQ53" s="2678"/>
      <c r="BR53" s="2680"/>
      <c r="BS53" s="718"/>
      <c r="BT53" s="719"/>
      <c r="BU53" s="719"/>
      <c r="BV53" s="718"/>
      <c r="BW53" s="719"/>
      <c r="BX53" s="719"/>
      <c r="BY53" s="718"/>
      <c r="BZ53" s="719"/>
      <c r="CA53" s="719"/>
      <c r="CB53" s="2688"/>
      <c r="CC53" s="2689"/>
      <c r="CD53" s="2688"/>
      <c r="CE53" s="2685"/>
      <c r="CF53" s="2687"/>
      <c r="CG53" s="2686"/>
      <c r="CH53" s="2687"/>
      <c r="CI53" s="2686"/>
      <c r="CJ53" s="2687"/>
      <c r="CK53" s="2686"/>
      <c r="CL53" s="2687"/>
      <c r="CM53" s="2689"/>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684" t="s">
        <v>1130</v>
      </c>
      <c r="C54" s="2685"/>
      <c r="D54" s="2686"/>
      <c r="E54" s="2687"/>
      <c r="F54" s="2686"/>
      <c r="G54" s="2687"/>
      <c r="H54" s="2686"/>
      <c r="I54" s="732"/>
      <c r="J54" s="715"/>
      <c r="K54" s="716"/>
      <c r="L54" s="717"/>
      <c r="M54" s="718"/>
      <c r="N54" s="719"/>
      <c r="O54" s="719"/>
      <c r="P54" s="719"/>
      <c r="Q54" s="720"/>
      <c r="R54" s="718"/>
      <c r="S54" s="719"/>
      <c r="T54" s="720"/>
      <c r="U54" s="719"/>
      <c r="V54" s="716"/>
      <c r="W54" s="721"/>
      <c r="X54" s="719"/>
      <c r="Y54" s="2679"/>
      <c r="Z54" s="2678"/>
      <c r="AA54" s="2680"/>
      <c r="AB54" s="2679"/>
      <c r="AC54" s="2678"/>
      <c r="AD54" s="2677"/>
      <c r="AE54" s="716"/>
      <c r="AF54" s="723"/>
      <c r="AG54" s="2676"/>
      <c r="AH54" s="2678"/>
      <c r="AI54" s="2677"/>
      <c r="AJ54" s="2676"/>
      <c r="AK54" s="2678"/>
      <c r="AL54" s="2678"/>
      <c r="AM54" s="2679"/>
      <c r="AN54" s="2678"/>
      <c r="AO54" s="2677"/>
      <c r="AP54" s="718"/>
      <c r="AQ54" s="724"/>
      <c r="AR54" s="725"/>
      <c r="AS54" s="726"/>
      <c r="AT54" s="2681"/>
      <c r="AU54" s="2681"/>
      <c r="AV54" s="2681"/>
      <c r="AW54" s="2681"/>
      <c r="AX54" s="2682"/>
      <c r="AY54" s="2681"/>
      <c r="AZ54" s="2681"/>
      <c r="BA54" s="2683"/>
      <c r="BB54" s="725"/>
      <c r="BC54" s="726"/>
      <c r="BD54" s="2681"/>
      <c r="BE54" s="2681"/>
      <c r="BF54" s="2681"/>
      <c r="BG54" s="2683"/>
      <c r="BH54" s="718"/>
      <c r="BI54" s="719"/>
      <c r="BJ54" s="720"/>
      <c r="BK54" s="718"/>
      <c r="BL54" s="724"/>
      <c r="BM54" s="718"/>
      <c r="BN54" s="724"/>
      <c r="BO54" s="718"/>
      <c r="BP54" s="2679"/>
      <c r="BQ54" s="2678"/>
      <c r="BR54" s="2680"/>
      <c r="BS54" s="718"/>
      <c r="BT54" s="719"/>
      <c r="BU54" s="719"/>
      <c r="BV54" s="718"/>
      <c r="BW54" s="719"/>
      <c r="BX54" s="719"/>
      <c r="BY54" s="718"/>
      <c r="BZ54" s="719"/>
      <c r="CA54" s="719"/>
      <c r="CB54" s="2688"/>
      <c r="CC54" s="2689"/>
      <c r="CD54" s="2688"/>
      <c r="CE54" s="2685"/>
      <c r="CF54" s="2687"/>
      <c r="CG54" s="2686"/>
      <c r="CH54" s="2687"/>
      <c r="CI54" s="2686"/>
      <c r="CJ54" s="2687"/>
      <c r="CK54" s="2686"/>
      <c r="CL54" s="2687"/>
      <c r="CM54" s="2689"/>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684" t="s">
        <v>1131</v>
      </c>
      <c r="C55" s="2685"/>
      <c r="D55" s="2686"/>
      <c r="E55" s="2687"/>
      <c r="F55" s="2686"/>
      <c r="G55" s="2687"/>
      <c r="H55" s="2686"/>
      <c r="I55" s="732"/>
      <c r="J55" s="715"/>
      <c r="K55" s="716"/>
      <c r="L55" s="717"/>
      <c r="M55" s="718"/>
      <c r="N55" s="719"/>
      <c r="O55" s="719"/>
      <c r="P55" s="719"/>
      <c r="Q55" s="720"/>
      <c r="R55" s="718"/>
      <c r="S55" s="719"/>
      <c r="T55" s="720"/>
      <c r="U55" s="719"/>
      <c r="V55" s="716"/>
      <c r="W55" s="721"/>
      <c r="X55" s="719"/>
      <c r="Y55" s="2679"/>
      <c r="Z55" s="2678"/>
      <c r="AA55" s="2680"/>
      <c r="AB55" s="2679"/>
      <c r="AC55" s="2678"/>
      <c r="AD55" s="2677"/>
      <c r="AE55" s="716"/>
      <c r="AF55" s="723"/>
      <c r="AG55" s="2676"/>
      <c r="AH55" s="2678"/>
      <c r="AI55" s="2677"/>
      <c r="AJ55" s="2676"/>
      <c r="AK55" s="2678"/>
      <c r="AL55" s="2678"/>
      <c r="AM55" s="2679"/>
      <c r="AN55" s="2678"/>
      <c r="AO55" s="2677"/>
      <c r="AP55" s="718"/>
      <c r="AQ55" s="724"/>
      <c r="AR55" s="725"/>
      <c r="AS55" s="726"/>
      <c r="AT55" s="2681"/>
      <c r="AU55" s="2681"/>
      <c r="AV55" s="2681"/>
      <c r="AW55" s="2681"/>
      <c r="AX55" s="2682"/>
      <c r="AY55" s="2681"/>
      <c r="AZ55" s="2681"/>
      <c r="BA55" s="2683"/>
      <c r="BB55" s="725"/>
      <c r="BC55" s="726"/>
      <c r="BD55" s="2681"/>
      <c r="BE55" s="2681"/>
      <c r="BF55" s="2681"/>
      <c r="BG55" s="2683"/>
      <c r="BH55" s="718"/>
      <c r="BI55" s="719"/>
      <c r="BJ55" s="720"/>
      <c r="BK55" s="718"/>
      <c r="BL55" s="724"/>
      <c r="BM55" s="718"/>
      <c r="BN55" s="724"/>
      <c r="BO55" s="718"/>
      <c r="BP55" s="2679"/>
      <c r="BQ55" s="2678"/>
      <c r="BR55" s="2680"/>
      <c r="BS55" s="718"/>
      <c r="BT55" s="719"/>
      <c r="BU55" s="719"/>
      <c r="BV55" s="718"/>
      <c r="BW55" s="719"/>
      <c r="BX55" s="719"/>
      <c r="BY55" s="718"/>
      <c r="BZ55" s="719"/>
      <c r="CA55" s="719"/>
      <c r="CB55" s="2688"/>
      <c r="CC55" s="2689"/>
      <c r="CD55" s="2688"/>
      <c r="CE55" s="2685"/>
      <c r="CF55" s="2687"/>
      <c r="CG55" s="2686"/>
      <c r="CH55" s="2687"/>
      <c r="CI55" s="2686"/>
      <c r="CJ55" s="2687"/>
      <c r="CK55" s="2686"/>
      <c r="CL55" s="2687"/>
      <c r="CM55" s="2689"/>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684" t="s">
        <v>1132</v>
      </c>
      <c r="C56" s="2685"/>
      <c r="D56" s="2686"/>
      <c r="E56" s="2687"/>
      <c r="F56" s="2686"/>
      <c r="G56" s="2687"/>
      <c r="H56" s="2686"/>
      <c r="I56" s="732"/>
      <c r="J56" s="715"/>
      <c r="K56" s="716"/>
      <c r="L56" s="717"/>
      <c r="M56" s="718"/>
      <c r="N56" s="719"/>
      <c r="O56" s="719"/>
      <c r="P56" s="719"/>
      <c r="Q56" s="720"/>
      <c r="R56" s="718"/>
      <c r="S56" s="719"/>
      <c r="T56" s="720"/>
      <c r="U56" s="719"/>
      <c r="V56" s="716"/>
      <c r="W56" s="721"/>
      <c r="X56" s="719"/>
      <c r="Y56" s="2679"/>
      <c r="Z56" s="2678"/>
      <c r="AA56" s="2680"/>
      <c r="AB56" s="2679"/>
      <c r="AC56" s="2678"/>
      <c r="AD56" s="2677"/>
      <c r="AE56" s="716"/>
      <c r="AF56" s="723"/>
      <c r="AG56" s="2676"/>
      <c r="AH56" s="2678"/>
      <c r="AI56" s="2677"/>
      <c r="AJ56" s="2676"/>
      <c r="AK56" s="2678"/>
      <c r="AL56" s="2678"/>
      <c r="AM56" s="2679"/>
      <c r="AN56" s="2678"/>
      <c r="AO56" s="2677"/>
      <c r="AP56" s="718"/>
      <c r="AQ56" s="724"/>
      <c r="AR56" s="725"/>
      <c r="AS56" s="726"/>
      <c r="AT56" s="2681"/>
      <c r="AU56" s="2681"/>
      <c r="AV56" s="2681"/>
      <c r="AW56" s="2681"/>
      <c r="AX56" s="2682"/>
      <c r="AY56" s="2681"/>
      <c r="AZ56" s="2681"/>
      <c r="BA56" s="2683"/>
      <c r="BB56" s="725"/>
      <c r="BC56" s="726"/>
      <c r="BD56" s="2681"/>
      <c r="BE56" s="2681"/>
      <c r="BF56" s="2681"/>
      <c r="BG56" s="2683"/>
      <c r="BH56" s="718"/>
      <c r="BI56" s="719"/>
      <c r="BJ56" s="720"/>
      <c r="BK56" s="718"/>
      <c r="BL56" s="724"/>
      <c r="BM56" s="718"/>
      <c r="BN56" s="724"/>
      <c r="BO56" s="718"/>
      <c r="BP56" s="2679"/>
      <c r="BQ56" s="2678"/>
      <c r="BR56" s="2680"/>
      <c r="BS56" s="718"/>
      <c r="BT56" s="719"/>
      <c r="BU56" s="719"/>
      <c r="BV56" s="718"/>
      <c r="BW56" s="719"/>
      <c r="BX56" s="719"/>
      <c r="BY56" s="718"/>
      <c r="BZ56" s="719"/>
      <c r="CA56" s="719"/>
      <c r="CB56" s="2688"/>
      <c r="CC56" s="2689"/>
      <c r="CD56" s="2688"/>
      <c r="CE56" s="2685"/>
      <c r="CF56" s="2687"/>
      <c r="CG56" s="2686"/>
      <c r="CH56" s="2687"/>
      <c r="CI56" s="2686"/>
      <c r="CJ56" s="2687"/>
      <c r="CK56" s="2686"/>
      <c r="CL56" s="2687"/>
      <c r="CM56" s="2689"/>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684" t="s">
        <v>1133</v>
      </c>
      <c r="C57" s="2685"/>
      <c r="D57" s="2686"/>
      <c r="E57" s="2687"/>
      <c r="F57" s="2686"/>
      <c r="G57" s="2687"/>
      <c r="H57" s="2686"/>
      <c r="I57" s="732"/>
      <c r="J57" s="715"/>
      <c r="K57" s="716"/>
      <c r="L57" s="717"/>
      <c r="M57" s="718"/>
      <c r="N57" s="719"/>
      <c r="O57" s="719"/>
      <c r="P57" s="719"/>
      <c r="Q57" s="720"/>
      <c r="R57" s="718"/>
      <c r="S57" s="719"/>
      <c r="T57" s="720"/>
      <c r="U57" s="719"/>
      <c r="V57" s="716"/>
      <c r="W57" s="721"/>
      <c r="X57" s="719"/>
      <c r="Y57" s="2679"/>
      <c r="Z57" s="2678"/>
      <c r="AA57" s="2680"/>
      <c r="AB57" s="2679"/>
      <c r="AC57" s="2678"/>
      <c r="AD57" s="2677"/>
      <c r="AE57" s="716"/>
      <c r="AF57" s="723"/>
      <c r="AG57" s="2676"/>
      <c r="AH57" s="2678"/>
      <c r="AI57" s="2677"/>
      <c r="AJ57" s="2676"/>
      <c r="AK57" s="2678"/>
      <c r="AL57" s="2678"/>
      <c r="AM57" s="2679"/>
      <c r="AN57" s="2678"/>
      <c r="AO57" s="2677"/>
      <c r="AP57" s="718"/>
      <c r="AQ57" s="724"/>
      <c r="AR57" s="725"/>
      <c r="AS57" s="726"/>
      <c r="AT57" s="2681"/>
      <c r="AU57" s="2681"/>
      <c r="AV57" s="2681"/>
      <c r="AW57" s="2681"/>
      <c r="AX57" s="2682"/>
      <c r="AY57" s="2681"/>
      <c r="AZ57" s="2681"/>
      <c r="BA57" s="2683"/>
      <c r="BB57" s="725"/>
      <c r="BC57" s="726"/>
      <c r="BD57" s="2681"/>
      <c r="BE57" s="2681"/>
      <c r="BF57" s="2681"/>
      <c r="BG57" s="2683"/>
      <c r="BH57" s="718"/>
      <c r="BI57" s="719"/>
      <c r="BJ57" s="720"/>
      <c r="BK57" s="718"/>
      <c r="BL57" s="724"/>
      <c r="BM57" s="718"/>
      <c r="BN57" s="724"/>
      <c r="BO57" s="718"/>
      <c r="BP57" s="2679"/>
      <c r="BQ57" s="2678"/>
      <c r="BR57" s="2680"/>
      <c r="BS57" s="718"/>
      <c r="BT57" s="719"/>
      <c r="BU57" s="719"/>
      <c r="BV57" s="718"/>
      <c r="BW57" s="719"/>
      <c r="BX57" s="719"/>
      <c r="BY57" s="718"/>
      <c r="BZ57" s="719"/>
      <c r="CA57" s="719"/>
      <c r="CB57" s="2688"/>
      <c r="CC57" s="2689"/>
      <c r="CD57" s="2688"/>
      <c r="CE57" s="2685"/>
      <c r="CF57" s="2687"/>
      <c r="CG57" s="2686"/>
      <c r="CH57" s="2687"/>
      <c r="CI57" s="2686"/>
      <c r="CJ57" s="2687"/>
      <c r="CK57" s="2686"/>
      <c r="CL57" s="2687"/>
      <c r="CM57" s="2689"/>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684" t="s">
        <v>1134</v>
      </c>
      <c r="C58" s="2685"/>
      <c r="D58" s="2686"/>
      <c r="E58" s="2687"/>
      <c r="F58" s="2686"/>
      <c r="G58" s="2687"/>
      <c r="H58" s="2686"/>
      <c r="I58" s="732"/>
      <c r="J58" s="715"/>
      <c r="K58" s="716"/>
      <c r="L58" s="717"/>
      <c r="M58" s="718"/>
      <c r="N58" s="719"/>
      <c r="O58" s="719"/>
      <c r="P58" s="719"/>
      <c r="Q58" s="720"/>
      <c r="R58" s="718"/>
      <c r="S58" s="719"/>
      <c r="T58" s="720"/>
      <c r="U58" s="719"/>
      <c r="V58" s="716"/>
      <c r="W58" s="721"/>
      <c r="X58" s="719"/>
      <c r="Y58" s="2679"/>
      <c r="Z58" s="2678"/>
      <c r="AA58" s="2680"/>
      <c r="AB58" s="2679"/>
      <c r="AC58" s="2678"/>
      <c r="AD58" s="2677"/>
      <c r="AE58" s="716"/>
      <c r="AF58" s="723"/>
      <c r="AG58" s="2676"/>
      <c r="AH58" s="2678"/>
      <c r="AI58" s="2677"/>
      <c r="AJ58" s="2676"/>
      <c r="AK58" s="2678"/>
      <c r="AL58" s="2678"/>
      <c r="AM58" s="2679"/>
      <c r="AN58" s="2678"/>
      <c r="AO58" s="2677"/>
      <c r="AP58" s="718"/>
      <c r="AQ58" s="724"/>
      <c r="AR58" s="725"/>
      <c r="AS58" s="726"/>
      <c r="AT58" s="2681"/>
      <c r="AU58" s="2681"/>
      <c r="AV58" s="2681"/>
      <c r="AW58" s="2681"/>
      <c r="AX58" s="2682"/>
      <c r="AY58" s="2681"/>
      <c r="AZ58" s="2681"/>
      <c r="BA58" s="2683"/>
      <c r="BB58" s="725"/>
      <c r="BC58" s="726"/>
      <c r="BD58" s="2681"/>
      <c r="BE58" s="2681"/>
      <c r="BF58" s="2681"/>
      <c r="BG58" s="2683"/>
      <c r="BH58" s="718"/>
      <c r="BI58" s="719"/>
      <c r="BJ58" s="720"/>
      <c r="BK58" s="718"/>
      <c r="BL58" s="724"/>
      <c r="BM58" s="718"/>
      <c r="BN58" s="724"/>
      <c r="BO58" s="718"/>
      <c r="BP58" s="2679"/>
      <c r="BQ58" s="2678"/>
      <c r="BR58" s="2680"/>
      <c r="BS58" s="718"/>
      <c r="BT58" s="719"/>
      <c r="BU58" s="719"/>
      <c r="BV58" s="718"/>
      <c r="BW58" s="719"/>
      <c r="BX58" s="719"/>
      <c r="BY58" s="718"/>
      <c r="BZ58" s="719"/>
      <c r="CA58" s="719"/>
      <c r="CB58" s="2688"/>
      <c r="CC58" s="2689"/>
      <c r="CD58" s="2688"/>
      <c r="CE58" s="2685"/>
      <c r="CF58" s="2687"/>
      <c r="CG58" s="2686"/>
      <c r="CH58" s="2687"/>
      <c r="CI58" s="2686"/>
      <c r="CJ58" s="2687"/>
      <c r="CK58" s="2686"/>
      <c r="CL58" s="2687"/>
      <c r="CM58" s="2689"/>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684" t="s">
        <v>1135</v>
      </c>
      <c r="C59" s="2685"/>
      <c r="D59" s="2686"/>
      <c r="E59" s="2687"/>
      <c r="F59" s="2686"/>
      <c r="G59" s="2687"/>
      <c r="H59" s="2686"/>
      <c r="I59" s="732"/>
      <c r="J59" s="715"/>
      <c r="K59" s="716"/>
      <c r="L59" s="717"/>
      <c r="M59" s="718"/>
      <c r="N59" s="719"/>
      <c r="O59" s="719"/>
      <c r="P59" s="719"/>
      <c r="Q59" s="720"/>
      <c r="R59" s="718"/>
      <c r="S59" s="719"/>
      <c r="T59" s="720"/>
      <c r="U59" s="719"/>
      <c r="V59" s="716"/>
      <c r="W59" s="721"/>
      <c r="X59" s="719"/>
      <c r="Y59" s="2679"/>
      <c r="Z59" s="2678"/>
      <c r="AA59" s="2680"/>
      <c r="AB59" s="2679"/>
      <c r="AC59" s="2678"/>
      <c r="AD59" s="2677"/>
      <c r="AE59" s="716"/>
      <c r="AF59" s="723"/>
      <c r="AG59" s="2676"/>
      <c r="AH59" s="2678"/>
      <c r="AI59" s="2677"/>
      <c r="AJ59" s="2676"/>
      <c r="AK59" s="2678"/>
      <c r="AL59" s="2678"/>
      <c r="AM59" s="2679"/>
      <c r="AN59" s="2678"/>
      <c r="AO59" s="2677"/>
      <c r="AP59" s="718"/>
      <c r="AQ59" s="724"/>
      <c r="AR59" s="725"/>
      <c r="AS59" s="726"/>
      <c r="AT59" s="2681"/>
      <c r="AU59" s="2681"/>
      <c r="AV59" s="2681"/>
      <c r="AW59" s="2681"/>
      <c r="AX59" s="2682"/>
      <c r="AY59" s="2681"/>
      <c r="AZ59" s="2681"/>
      <c r="BA59" s="2683"/>
      <c r="BB59" s="725"/>
      <c r="BC59" s="726"/>
      <c r="BD59" s="2681"/>
      <c r="BE59" s="2681"/>
      <c r="BF59" s="2681"/>
      <c r="BG59" s="2683"/>
      <c r="BH59" s="718"/>
      <c r="BI59" s="719"/>
      <c r="BJ59" s="720"/>
      <c r="BK59" s="718"/>
      <c r="BL59" s="724"/>
      <c r="BM59" s="718"/>
      <c r="BN59" s="724"/>
      <c r="BO59" s="718"/>
      <c r="BP59" s="2679"/>
      <c r="BQ59" s="2678"/>
      <c r="BR59" s="2680"/>
      <c r="BS59" s="718"/>
      <c r="BT59" s="719"/>
      <c r="BU59" s="719"/>
      <c r="BV59" s="718"/>
      <c r="BW59" s="719"/>
      <c r="BX59" s="719"/>
      <c r="BY59" s="718"/>
      <c r="BZ59" s="719"/>
      <c r="CA59" s="719"/>
      <c r="CB59" s="2688"/>
      <c r="CC59" s="2689"/>
      <c r="CD59" s="2688"/>
      <c r="CE59" s="2685"/>
      <c r="CF59" s="2687"/>
      <c r="CG59" s="2686"/>
      <c r="CH59" s="2687"/>
      <c r="CI59" s="2686"/>
      <c r="CJ59" s="2687"/>
      <c r="CK59" s="2686"/>
      <c r="CL59" s="2687"/>
      <c r="CM59" s="2689"/>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684" t="s">
        <v>1136</v>
      </c>
      <c r="C60" s="2685"/>
      <c r="D60" s="2686"/>
      <c r="E60" s="2687"/>
      <c r="F60" s="2686"/>
      <c r="G60" s="2687"/>
      <c r="H60" s="2686"/>
      <c r="I60" s="732"/>
      <c r="J60" s="715"/>
      <c r="K60" s="716"/>
      <c r="L60" s="717"/>
      <c r="M60" s="718"/>
      <c r="N60" s="719"/>
      <c r="O60" s="719"/>
      <c r="P60" s="719"/>
      <c r="Q60" s="720"/>
      <c r="R60" s="718"/>
      <c r="S60" s="719"/>
      <c r="T60" s="720"/>
      <c r="U60" s="719"/>
      <c r="V60" s="716"/>
      <c r="W60" s="721"/>
      <c r="X60" s="719"/>
      <c r="Y60" s="2679"/>
      <c r="Z60" s="2678"/>
      <c r="AA60" s="2680"/>
      <c r="AB60" s="2679"/>
      <c r="AC60" s="2678"/>
      <c r="AD60" s="2677"/>
      <c r="AE60" s="716"/>
      <c r="AF60" s="723"/>
      <c r="AG60" s="2676"/>
      <c r="AH60" s="2678"/>
      <c r="AI60" s="2677"/>
      <c r="AJ60" s="2676"/>
      <c r="AK60" s="2678"/>
      <c r="AL60" s="2678"/>
      <c r="AM60" s="2679"/>
      <c r="AN60" s="2678"/>
      <c r="AO60" s="2677"/>
      <c r="AP60" s="718"/>
      <c r="AQ60" s="724"/>
      <c r="AR60" s="725"/>
      <c r="AS60" s="726"/>
      <c r="AT60" s="2681"/>
      <c r="AU60" s="2681"/>
      <c r="AV60" s="2681"/>
      <c r="AW60" s="2681"/>
      <c r="AX60" s="2682"/>
      <c r="AY60" s="2681"/>
      <c r="AZ60" s="2681"/>
      <c r="BA60" s="2683"/>
      <c r="BB60" s="725"/>
      <c r="BC60" s="726"/>
      <c r="BD60" s="2681"/>
      <c r="BE60" s="2681"/>
      <c r="BF60" s="2681"/>
      <c r="BG60" s="2683"/>
      <c r="BH60" s="718"/>
      <c r="BI60" s="719"/>
      <c r="BJ60" s="720"/>
      <c r="BK60" s="718"/>
      <c r="BL60" s="724"/>
      <c r="BM60" s="718"/>
      <c r="BN60" s="724"/>
      <c r="BO60" s="718"/>
      <c r="BP60" s="2679"/>
      <c r="BQ60" s="2678"/>
      <c r="BR60" s="2680"/>
      <c r="BS60" s="718"/>
      <c r="BT60" s="719"/>
      <c r="BU60" s="719"/>
      <c r="BV60" s="718"/>
      <c r="BW60" s="719"/>
      <c r="BX60" s="719"/>
      <c r="BY60" s="718"/>
      <c r="BZ60" s="719"/>
      <c r="CA60" s="719"/>
      <c r="CB60" s="2688"/>
      <c r="CC60" s="2689"/>
      <c r="CD60" s="2688"/>
      <c r="CE60" s="2685"/>
      <c r="CF60" s="2687"/>
      <c r="CG60" s="2686"/>
      <c r="CH60" s="2687"/>
      <c r="CI60" s="2686"/>
      <c r="CJ60" s="2687"/>
      <c r="CK60" s="2686"/>
      <c r="CL60" s="2687"/>
      <c r="CM60" s="2689"/>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684" t="s">
        <v>1137</v>
      </c>
      <c r="C61" s="2685"/>
      <c r="D61" s="2686"/>
      <c r="E61" s="2687"/>
      <c r="F61" s="2686"/>
      <c r="G61" s="2687"/>
      <c r="H61" s="2686"/>
      <c r="I61" s="732"/>
      <c r="J61" s="715"/>
      <c r="K61" s="716"/>
      <c r="L61" s="717"/>
      <c r="M61" s="718"/>
      <c r="N61" s="719"/>
      <c r="O61" s="719"/>
      <c r="P61" s="719"/>
      <c r="Q61" s="720"/>
      <c r="R61" s="718"/>
      <c r="S61" s="719"/>
      <c r="T61" s="720"/>
      <c r="U61" s="719"/>
      <c r="V61" s="716"/>
      <c r="W61" s="721"/>
      <c r="X61" s="719"/>
      <c r="Y61" s="2679"/>
      <c r="Z61" s="2678"/>
      <c r="AA61" s="2680"/>
      <c r="AB61" s="2679"/>
      <c r="AC61" s="2678"/>
      <c r="AD61" s="2677"/>
      <c r="AE61" s="716"/>
      <c r="AF61" s="723"/>
      <c r="AG61" s="2676"/>
      <c r="AH61" s="2678"/>
      <c r="AI61" s="2677"/>
      <c r="AJ61" s="2676"/>
      <c r="AK61" s="2678"/>
      <c r="AL61" s="2678"/>
      <c r="AM61" s="2679"/>
      <c r="AN61" s="2678"/>
      <c r="AO61" s="2677"/>
      <c r="AP61" s="718"/>
      <c r="AQ61" s="724"/>
      <c r="AR61" s="725"/>
      <c r="AS61" s="726"/>
      <c r="AT61" s="2681"/>
      <c r="AU61" s="2681"/>
      <c r="AV61" s="2681"/>
      <c r="AW61" s="2681"/>
      <c r="AX61" s="2682"/>
      <c r="AY61" s="2681"/>
      <c r="AZ61" s="2681"/>
      <c r="BA61" s="2683"/>
      <c r="BB61" s="725"/>
      <c r="BC61" s="726"/>
      <c r="BD61" s="2681"/>
      <c r="BE61" s="2681"/>
      <c r="BF61" s="2681"/>
      <c r="BG61" s="2683"/>
      <c r="BH61" s="718"/>
      <c r="BI61" s="719"/>
      <c r="BJ61" s="720"/>
      <c r="BK61" s="718"/>
      <c r="BL61" s="724"/>
      <c r="BM61" s="718"/>
      <c r="BN61" s="724"/>
      <c r="BO61" s="718"/>
      <c r="BP61" s="2679"/>
      <c r="BQ61" s="2678"/>
      <c r="BR61" s="2680"/>
      <c r="BS61" s="718"/>
      <c r="BT61" s="719"/>
      <c r="BU61" s="719"/>
      <c r="BV61" s="718"/>
      <c r="BW61" s="719"/>
      <c r="BX61" s="719"/>
      <c r="BY61" s="718"/>
      <c r="BZ61" s="719"/>
      <c r="CA61" s="719"/>
      <c r="CB61" s="2688"/>
      <c r="CC61" s="2689"/>
      <c r="CD61" s="2688"/>
      <c r="CE61" s="2685"/>
      <c r="CF61" s="2687"/>
      <c r="CG61" s="2686"/>
      <c r="CH61" s="2687"/>
      <c r="CI61" s="2686"/>
      <c r="CJ61" s="2687"/>
      <c r="CK61" s="2686"/>
      <c r="CL61" s="2687"/>
      <c r="CM61" s="2689"/>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684" t="s">
        <v>1138</v>
      </c>
      <c r="C62" s="2685"/>
      <c r="D62" s="2686"/>
      <c r="E62" s="2687"/>
      <c r="F62" s="2686"/>
      <c r="G62" s="2687"/>
      <c r="H62" s="2686"/>
      <c r="I62" s="732"/>
      <c r="J62" s="715"/>
      <c r="K62" s="716"/>
      <c r="L62" s="717"/>
      <c r="M62" s="718"/>
      <c r="N62" s="719"/>
      <c r="O62" s="719"/>
      <c r="P62" s="719"/>
      <c r="Q62" s="720"/>
      <c r="R62" s="718"/>
      <c r="S62" s="719"/>
      <c r="T62" s="720"/>
      <c r="U62" s="719"/>
      <c r="V62" s="716"/>
      <c r="W62" s="721"/>
      <c r="X62" s="719"/>
      <c r="Y62" s="2679"/>
      <c r="Z62" s="2678"/>
      <c r="AA62" s="2680"/>
      <c r="AB62" s="2679"/>
      <c r="AC62" s="2678"/>
      <c r="AD62" s="2677"/>
      <c r="AE62" s="716"/>
      <c r="AF62" s="723"/>
      <c r="AG62" s="2676"/>
      <c r="AH62" s="2678"/>
      <c r="AI62" s="2677"/>
      <c r="AJ62" s="2676"/>
      <c r="AK62" s="2678"/>
      <c r="AL62" s="2678"/>
      <c r="AM62" s="2679"/>
      <c r="AN62" s="2678"/>
      <c r="AO62" s="2677"/>
      <c r="AP62" s="718"/>
      <c r="AQ62" s="724"/>
      <c r="AR62" s="725"/>
      <c r="AS62" s="726"/>
      <c r="AT62" s="2681"/>
      <c r="AU62" s="2681"/>
      <c r="AV62" s="2681"/>
      <c r="AW62" s="2681"/>
      <c r="AX62" s="2682"/>
      <c r="AY62" s="2681"/>
      <c r="AZ62" s="2681"/>
      <c r="BA62" s="2683"/>
      <c r="BB62" s="725"/>
      <c r="BC62" s="726"/>
      <c r="BD62" s="2681"/>
      <c r="BE62" s="2681"/>
      <c r="BF62" s="2681"/>
      <c r="BG62" s="2683"/>
      <c r="BH62" s="718"/>
      <c r="BI62" s="719"/>
      <c r="BJ62" s="720"/>
      <c r="BK62" s="718"/>
      <c r="BL62" s="724"/>
      <c r="BM62" s="718"/>
      <c r="BN62" s="724"/>
      <c r="BO62" s="718"/>
      <c r="BP62" s="2679"/>
      <c r="BQ62" s="2678"/>
      <c r="BR62" s="2680"/>
      <c r="BS62" s="718"/>
      <c r="BT62" s="719"/>
      <c r="BU62" s="719"/>
      <c r="BV62" s="718"/>
      <c r="BW62" s="719"/>
      <c r="BX62" s="719"/>
      <c r="BY62" s="718"/>
      <c r="BZ62" s="719"/>
      <c r="CA62" s="719"/>
      <c r="CB62" s="2688"/>
      <c r="CC62" s="2689"/>
      <c r="CD62" s="2688"/>
      <c r="CE62" s="2685"/>
      <c r="CF62" s="2687"/>
      <c r="CG62" s="2686"/>
      <c r="CH62" s="2687"/>
      <c r="CI62" s="2686"/>
      <c r="CJ62" s="2687"/>
      <c r="CK62" s="2686"/>
      <c r="CL62" s="2687"/>
      <c r="CM62" s="2689"/>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684" t="s">
        <v>1139</v>
      </c>
      <c r="C63" s="2685"/>
      <c r="D63" s="2686"/>
      <c r="E63" s="2687"/>
      <c r="F63" s="2686"/>
      <c r="G63" s="2687"/>
      <c r="H63" s="2686"/>
      <c r="I63" s="732"/>
      <c r="J63" s="715"/>
      <c r="K63" s="716"/>
      <c r="L63" s="717"/>
      <c r="M63" s="718"/>
      <c r="N63" s="719"/>
      <c r="O63" s="719"/>
      <c r="P63" s="719"/>
      <c r="Q63" s="720"/>
      <c r="R63" s="718"/>
      <c r="S63" s="719"/>
      <c r="T63" s="720"/>
      <c r="U63" s="719"/>
      <c r="V63" s="716"/>
      <c r="W63" s="721"/>
      <c r="X63" s="719"/>
      <c r="Y63" s="2679"/>
      <c r="Z63" s="2678"/>
      <c r="AA63" s="2680"/>
      <c r="AB63" s="2679"/>
      <c r="AC63" s="2678"/>
      <c r="AD63" s="2677"/>
      <c r="AE63" s="716"/>
      <c r="AF63" s="723"/>
      <c r="AG63" s="2676"/>
      <c r="AH63" s="2678"/>
      <c r="AI63" s="2677"/>
      <c r="AJ63" s="2676"/>
      <c r="AK63" s="2678"/>
      <c r="AL63" s="2678"/>
      <c r="AM63" s="2679"/>
      <c r="AN63" s="2678"/>
      <c r="AO63" s="2677"/>
      <c r="AP63" s="718"/>
      <c r="AQ63" s="724"/>
      <c r="AR63" s="725"/>
      <c r="AS63" s="726"/>
      <c r="AT63" s="2681"/>
      <c r="AU63" s="2681"/>
      <c r="AV63" s="2681"/>
      <c r="AW63" s="2681"/>
      <c r="AX63" s="2682"/>
      <c r="AY63" s="2681"/>
      <c r="AZ63" s="2681"/>
      <c r="BA63" s="2683"/>
      <c r="BB63" s="725"/>
      <c r="BC63" s="726"/>
      <c r="BD63" s="2681"/>
      <c r="BE63" s="2681"/>
      <c r="BF63" s="2681"/>
      <c r="BG63" s="2683"/>
      <c r="BH63" s="718"/>
      <c r="BI63" s="719"/>
      <c r="BJ63" s="720"/>
      <c r="BK63" s="718"/>
      <c r="BL63" s="724"/>
      <c r="BM63" s="718"/>
      <c r="BN63" s="724"/>
      <c r="BO63" s="718"/>
      <c r="BP63" s="2679"/>
      <c r="BQ63" s="2678"/>
      <c r="BR63" s="2680"/>
      <c r="BS63" s="718"/>
      <c r="BT63" s="719"/>
      <c r="BU63" s="719"/>
      <c r="BV63" s="718"/>
      <c r="BW63" s="719"/>
      <c r="BX63" s="719"/>
      <c r="BY63" s="718"/>
      <c r="BZ63" s="719"/>
      <c r="CA63" s="719"/>
      <c r="CB63" s="2688"/>
      <c r="CC63" s="2689"/>
      <c r="CD63" s="2688"/>
      <c r="CE63" s="2685"/>
      <c r="CF63" s="2687"/>
      <c r="CG63" s="2686"/>
      <c r="CH63" s="2687"/>
      <c r="CI63" s="2686"/>
      <c r="CJ63" s="2687"/>
      <c r="CK63" s="2686"/>
      <c r="CL63" s="2687"/>
      <c r="CM63" s="2689"/>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684" t="s">
        <v>1140</v>
      </c>
      <c r="C64" s="2685"/>
      <c r="D64" s="2686"/>
      <c r="E64" s="2687"/>
      <c r="F64" s="2686"/>
      <c r="G64" s="2687"/>
      <c r="H64" s="2686"/>
      <c r="I64" s="732"/>
      <c r="J64" s="715"/>
      <c r="K64" s="716"/>
      <c r="L64" s="717"/>
      <c r="M64" s="718"/>
      <c r="N64" s="719"/>
      <c r="O64" s="719"/>
      <c r="P64" s="719"/>
      <c r="Q64" s="720"/>
      <c r="R64" s="718"/>
      <c r="S64" s="719"/>
      <c r="T64" s="720"/>
      <c r="U64" s="719"/>
      <c r="V64" s="716"/>
      <c r="W64" s="721"/>
      <c r="X64" s="719"/>
      <c r="Y64" s="2679"/>
      <c r="Z64" s="2678"/>
      <c r="AA64" s="2680"/>
      <c r="AB64" s="2679"/>
      <c r="AC64" s="2678"/>
      <c r="AD64" s="2677"/>
      <c r="AE64" s="716"/>
      <c r="AF64" s="723"/>
      <c r="AG64" s="2676"/>
      <c r="AH64" s="2678"/>
      <c r="AI64" s="2677"/>
      <c r="AJ64" s="2676"/>
      <c r="AK64" s="2678"/>
      <c r="AL64" s="2678"/>
      <c r="AM64" s="2679"/>
      <c r="AN64" s="2678"/>
      <c r="AO64" s="2677"/>
      <c r="AP64" s="718"/>
      <c r="AQ64" s="724"/>
      <c r="AR64" s="725"/>
      <c r="AS64" s="726"/>
      <c r="AT64" s="2681"/>
      <c r="AU64" s="2681"/>
      <c r="AV64" s="2681"/>
      <c r="AW64" s="2681"/>
      <c r="AX64" s="2682"/>
      <c r="AY64" s="2681"/>
      <c r="AZ64" s="2681"/>
      <c r="BA64" s="2683"/>
      <c r="BB64" s="725"/>
      <c r="BC64" s="726"/>
      <c r="BD64" s="2681"/>
      <c r="BE64" s="2681"/>
      <c r="BF64" s="2681"/>
      <c r="BG64" s="2683"/>
      <c r="BH64" s="718"/>
      <c r="BI64" s="719"/>
      <c r="BJ64" s="720"/>
      <c r="BK64" s="718"/>
      <c r="BL64" s="724"/>
      <c r="BM64" s="718"/>
      <c r="BN64" s="724"/>
      <c r="BO64" s="718"/>
      <c r="BP64" s="2679"/>
      <c r="BQ64" s="2678"/>
      <c r="BR64" s="2680"/>
      <c r="BS64" s="718"/>
      <c r="BT64" s="719"/>
      <c r="BU64" s="719"/>
      <c r="BV64" s="718"/>
      <c r="BW64" s="719"/>
      <c r="BX64" s="719"/>
      <c r="BY64" s="718"/>
      <c r="BZ64" s="719"/>
      <c r="CA64" s="719"/>
      <c r="CB64" s="2688"/>
      <c r="CC64" s="2689"/>
      <c r="CD64" s="2688"/>
      <c r="CE64" s="2685"/>
      <c r="CF64" s="2687"/>
      <c r="CG64" s="2686"/>
      <c r="CH64" s="2687"/>
      <c r="CI64" s="2686"/>
      <c r="CJ64" s="2687"/>
      <c r="CK64" s="2686"/>
      <c r="CL64" s="2687"/>
      <c r="CM64" s="2689"/>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684" t="s">
        <v>1141</v>
      </c>
      <c r="C65" s="2685"/>
      <c r="D65" s="2686"/>
      <c r="E65" s="2687"/>
      <c r="F65" s="2686"/>
      <c r="G65" s="2687"/>
      <c r="H65" s="2686"/>
      <c r="I65" s="732"/>
      <c r="J65" s="715"/>
      <c r="K65" s="716"/>
      <c r="L65" s="717"/>
      <c r="M65" s="718"/>
      <c r="N65" s="719"/>
      <c r="O65" s="719"/>
      <c r="P65" s="719"/>
      <c r="Q65" s="720"/>
      <c r="R65" s="718"/>
      <c r="S65" s="719"/>
      <c r="T65" s="720"/>
      <c r="U65" s="719"/>
      <c r="V65" s="716"/>
      <c r="W65" s="721"/>
      <c r="X65" s="719"/>
      <c r="Y65" s="2679"/>
      <c r="Z65" s="2678"/>
      <c r="AA65" s="2680"/>
      <c r="AB65" s="2679"/>
      <c r="AC65" s="2678"/>
      <c r="AD65" s="2677"/>
      <c r="AE65" s="716"/>
      <c r="AF65" s="723"/>
      <c r="AG65" s="2676"/>
      <c r="AH65" s="2678"/>
      <c r="AI65" s="2677"/>
      <c r="AJ65" s="2676"/>
      <c r="AK65" s="2678"/>
      <c r="AL65" s="2678"/>
      <c r="AM65" s="2679"/>
      <c r="AN65" s="2678"/>
      <c r="AO65" s="2677"/>
      <c r="AP65" s="718"/>
      <c r="AQ65" s="724"/>
      <c r="AR65" s="725"/>
      <c r="AS65" s="726"/>
      <c r="AT65" s="2681"/>
      <c r="AU65" s="2681"/>
      <c r="AV65" s="2681"/>
      <c r="AW65" s="2681"/>
      <c r="AX65" s="2682"/>
      <c r="AY65" s="2681"/>
      <c r="AZ65" s="2681"/>
      <c r="BA65" s="2683"/>
      <c r="BB65" s="725"/>
      <c r="BC65" s="726"/>
      <c r="BD65" s="2681"/>
      <c r="BE65" s="2681"/>
      <c r="BF65" s="2681"/>
      <c r="BG65" s="2683"/>
      <c r="BH65" s="718"/>
      <c r="BI65" s="719"/>
      <c r="BJ65" s="720"/>
      <c r="BK65" s="718"/>
      <c r="BL65" s="724"/>
      <c r="BM65" s="718"/>
      <c r="BN65" s="724"/>
      <c r="BO65" s="718"/>
      <c r="BP65" s="2679"/>
      <c r="BQ65" s="2678"/>
      <c r="BR65" s="2680"/>
      <c r="BS65" s="718"/>
      <c r="BT65" s="719"/>
      <c r="BU65" s="719"/>
      <c r="BV65" s="718"/>
      <c r="BW65" s="719"/>
      <c r="BX65" s="719"/>
      <c r="BY65" s="718"/>
      <c r="BZ65" s="719"/>
      <c r="CA65" s="719"/>
      <c r="CB65" s="2688"/>
      <c r="CC65" s="2689"/>
      <c r="CD65" s="2688"/>
      <c r="CE65" s="2685"/>
      <c r="CF65" s="2687"/>
      <c r="CG65" s="2686"/>
      <c r="CH65" s="2687"/>
      <c r="CI65" s="2686"/>
      <c r="CJ65" s="2687"/>
      <c r="CK65" s="2686"/>
      <c r="CL65" s="2687"/>
      <c r="CM65" s="2689"/>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684" t="s">
        <v>1142</v>
      </c>
      <c r="C66" s="2685"/>
      <c r="D66" s="2686"/>
      <c r="E66" s="2687"/>
      <c r="F66" s="2686"/>
      <c r="G66" s="2687"/>
      <c r="H66" s="2686"/>
      <c r="I66" s="732"/>
      <c r="J66" s="715"/>
      <c r="K66" s="716"/>
      <c r="L66" s="717"/>
      <c r="M66" s="718"/>
      <c r="N66" s="719"/>
      <c r="O66" s="719"/>
      <c r="P66" s="719"/>
      <c r="Q66" s="720"/>
      <c r="R66" s="718"/>
      <c r="S66" s="719"/>
      <c r="T66" s="720"/>
      <c r="U66" s="719"/>
      <c r="V66" s="716"/>
      <c r="W66" s="721"/>
      <c r="X66" s="719"/>
      <c r="Y66" s="2679"/>
      <c r="Z66" s="2678"/>
      <c r="AA66" s="2680"/>
      <c r="AB66" s="2679"/>
      <c r="AC66" s="2678"/>
      <c r="AD66" s="2677"/>
      <c r="AE66" s="716"/>
      <c r="AF66" s="723"/>
      <c r="AG66" s="2676"/>
      <c r="AH66" s="2678"/>
      <c r="AI66" s="2677"/>
      <c r="AJ66" s="2676"/>
      <c r="AK66" s="2678"/>
      <c r="AL66" s="2678"/>
      <c r="AM66" s="2679"/>
      <c r="AN66" s="2678"/>
      <c r="AO66" s="2677"/>
      <c r="AP66" s="718"/>
      <c r="AQ66" s="724"/>
      <c r="AR66" s="725"/>
      <c r="AS66" s="726"/>
      <c r="AT66" s="2681"/>
      <c r="AU66" s="2681"/>
      <c r="AV66" s="2681"/>
      <c r="AW66" s="2681"/>
      <c r="AX66" s="2682"/>
      <c r="AY66" s="2681"/>
      <c r="AZ66" s="2681"/>
      <c r="BA66" s="2683"/>
      <c r="BB66" s="725"/>
      <c r="BC66" s="726"/>
      <c r="BD66" s="2681"/>
      <c r="BE66" s="2681"/>
      <c r="BF66" s="2681"/>
      <c r="BG66" s="2683"/>
      <c r="BH66" s="718"/>
      <c r="BI66" s="719"/>
      <c r="BJ66" s="720"/>
      <c r="BK66" s="718"/>
      <c r="BL66" s="724"/>
      <c r="BM66" s="718"/>
      <c r="BN66" s="724"/>
      <c r="BO66" s="718"/>
      <c r="BP66" s="2679"/>
      <c r="BQ66" s="2678"/>
      <c r="BR66" s="2680"/>
      <c r="BS66" s="718"/>
      <c r="BT66" s="719"/>
      <c r="BU66" s="719"/>
      <c r="BV66" s="718"/>
      <c r="BW66" s="719"/>
      <c r="BX66" s="719"/>
      <c r="BY66" s="718"/>
      <c r="BZ66" s="719"/>
      <c r="CA66" s="719"/>
      <c r="CB66" s="2688"/>
      <c r="CC66" s="2689"/>
      <c r="CD66" s="2688"/>
      <c r="CE66" s="2685"/>
      <c r="CF66" s="2687"/>
      <c r="CG66" s="2686"/>
      <c r="CH66" s="2687"/>
      <c r="CI66" s="2686"/>
      <c r="CJ66" s="2687"/>
      <c r="CK66" s="2686"/>
      <c r="CL66" s="2687"/>
      <c r="CM66" s="2689"/>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684" t="s">
        <v>1143</v>
      </c>
      <c r="C67" s="2685"/>
      <c r="D67" s="2686"/>
      <c r="E67" s="2687"/>
      <c r="F67" s="2686"/>
      <c r="G67" s="2687"/>
      <c r="H67" s="2686"/>
      <c r="I67" s="732"/>
      <c r="J67" s="715"/>
      <c r="K67" s="716"/>
      <c r="L67" s="717"/>
      <c r="M67" s="718"/>
      <c r="N67" s="719"/>
      <c r="O67" s="719"/>
      <c r="P67" s="719"/>
      <c r="Q67" s="720"/>
      <c r="R67" s="718"/>
      <c r="S67" s="719"/>
      <c r="T67" s="720"/>
      <c r="U67" s="719"/>
      <c r="V67" s="716"/>
      <c r="W67" s="721"/>
      <c r="X67" s="719"/>
      <c r="Y67" s="2679"/>
      <c r="Z67" s="2678"/>
      <c r="AA67" s="2680"/>
      <c r="AB67" s="2679"/>
      <c r="AC67" s="2678"/>
      <c r="AD67" s="2677"/>
      <c r="AE67" s="716"/>
      <c r="AF67" s="723"/>
      <c r="AG67" s="2676"/>
      <c r="AH67" s="2678"/>
      <c r="AI67" s="2677"/>
      <c r="AJ67" s="2676"/>
      <c r="AK67" s="2678"/>
      <c r="AL67" s="2678"/>
      <c r="AM67" s="2679"/>
      <c r="AN67" s="2678"/>
      <c r="AO67" s="2677"/>
      <c r="AP67" s="718"/>
      <c r="AQ67" s="724"/>
      <c r="AR67" s="725"/>
      <c r="AS67" s="726"/>
      <c r="AT67" s="2681"/>
      <c r="AU67" s="2681"/>
      <c r="AV67" s="2681"/>
      <c r="AW67" s="2681"/>
      <c r="AX67" s="2682"/>
      <c r="AY67" s="2681"/>
      <c r="AZ67" s="2681"/>
      <c r="BA67" s="2683"/>
      <c r="BB67" s="725"/>
      <c r="BC67" s="726"/>
      <c r="BD67" s="2681"/>
      <c r="BE67" s="2681"/>
      <c r="BF67" s="2681"/>
      <c r="BG67" s="2683"/>
      <c r="BH67" s="718"/>
      <c r="BI67" s="719"/>
      <c r="BJ67" s="720"/>
      <c r="BK67" s="718"/>
      <c r="BL67" s="724"/>
      <c r="BM67" s="718"/>
      <c r="BN67" s="724"/>
      <c r="BO67" s="718"/>
      <c r="BP67" s="2679"/>
      <c r="BQ67" s="2678"/>
      <c r="BR67" s="2680"/>
      <c r="BS67" s="718"/>
      <c r="BT67" s="719"/>
      <c r="BU67" s="719"/>
      <c r="BV67" s="718"/>
      <c r="BW67" s="719"/>
      <c r="BX67" s="719"/>
      <c r="BY67" s="718"/>
      <c r="BZ67" s="719"/>
      <c r="CA67" s="719"/>
      <c r="CB67" s="2688"/>
      <c r="CC67" s="2689"/>
      <c r="CD67" s="2688"/>
      <c r="CE67" s="2685"/>
      <c r="CF67" s="2687"/>
      <c r="CG67" s="2686"/>
      <c r="CH67" s="2687"/>
      <c r="CI67" s="2686"/>
      <c r="CJ67" s="2687"/>
      <c r="CK67" s="2686"/>
      <c r="CL67" s="2687"/>
      <c r="CM67" s="2689"/>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684" t="s">
        <v>1144</v>
      </c>
      <c r="C68" s="2685"/>
      <c r="D68" s="2686"/>
      <c r="E68" s="2687"/>
      <c r="F68" s="2686"/>
      <c r="G68" s="2687"/>
      <c r="H68" s="2686"/>
      <c r="I68" s="732"/>
      <c r="J68" s="715"/>
      <c r="K68" s="716"/>
      <c r="L68" s="717"/>
      <c r="M68" s="718"/>
      <c r="N68" s="719"/>
      <c r="O68" s="719"/>
      <c r="P68" s="719"/>
      <c r="Q68" s="720"/>
      <c r="R68" s="718"/>
      <c r="S68" s="719"/>
      <c r="T68" s="720"/>
      <c r="U68" s="719"/>
      <c r="V68" s="716"/>
      <c r="W68" s="721"/>
      <c r="X68" s="719"/>
      <c r="Y68" s="2679"/>
      <c r="Z68" s="2678"/>
      <c r="AA68" s="2680"/>
      <c r="AB68" s="2679"/>
      <c r="AC68" s="2678"/>
      <c r="AD68" s="2677"/>
      <c r="AE68" s="716"/>
      <c r="AF68" s="723"/>
      <c r="AG68" s="2676"/>
      <c r="AH68" s="2678"/>
      <c r="AI68" s="2677"/>
      <c r="AJ68" s="2676"/>
      <c r="AK68" s="2678"/>
      <c r="AL68" s="2678"/>
      <c r="AM68" s="2679"/>
      <c r="AN68" s="2678"/>
      <c r="AO68" s="2677"/>
      <c r="AP68" s="718"/>
      <c r="AQ68" s="724"/>
      <c r="AR68" s="725"/>
      <c r="AS68" s="726"/>
      <c r="AT68" s="2681"/>
      <c r="AU68" s="2681"/>
      <c r="AV68" s="2681"/>
      <c r="AW68" s="2681"/>
      <c r="AX68" s="2682"/>
      <c r="AY68" s="2681"/>
      <c r="AZ68" s="2681"/>
      <c r="BA68" s="2683"/>
      <c r="BB68" s="725"/>
      <c r="BC68" s="726"/>
      <c r="BD68" s="2681"/>
      <c r="BE68" s="2681"/>
      <c r="BF68" s="2681"/>
      <c r="BG68" s="2683"/>
      <c r="BH68" s="718"/>
      <c r="BI68" s="719"/>
      <c r="BJ68" s="720"/>
      <c r="BK68" s="718"/>
      <c r="BL68" s="724"/>
      <c r="BM68" s="718"/>
      <c r="BN68" s="724"/>
      <c r="BO68" s="718"/>
      <c r="BP68" s="2679"/>
      <c r="BQ68" s="2678"/>
      <c r="BR68" s="2680"/>
      <c r="BS68" s="718"/>
      <c r="BT68" s="719"/>
      <c r="BU68" s="719"/>
      <c r="BV68" s="718"/>
      <c r="BW68" s="719"/>
      <c r="BX68" s="719"/>
      <c r="BY68" s="718"/>
      <c r="BZ68" s="719"/>
      <c r="CA68" s="719"/>
      <c r="CB68" s="2688"/>
      <c r="CC68" s="2689"/>
      <c r="CD68" s="2688"/>
      <c r="CE68" s="2685"/>
      <c r="CF68" s="2687"/>
      <c r="CG68" s="2686"/>
      <c r="CH68" s="2687"/>
      <c r="CI68" s="2686"/>
      <c r="CJ68" s="2687"/>
      <c r="CK68" s="2686"/>
      <c r="CL68" s="2687"/>
      <c r="CM68" s="2689"/>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684" t="s">
        <v>1145</v>
      </c>
      <c r="C69" s="2685"/>
      <c r="D69" s="2686"/>
      <c r="E69" s="2687"/>
      <c r="F69" s="2686"/>
      <c r="G69" s="2687"/>
      <c r="H69" s="2686"/>
      <c r="I69" s="732"/>
      <c r="J69" s="715"/>
      <c r="K69" s="716"/>
      <c r="L69" s="717"/>
      <c r="M69" s="718"/>
      <c r="N69" s="719"/>
      <c r="O69" s="719"/>
      <c r="P69" s="719"/>
      <c r="Q69" s="720"/>
      <c r="R69" s="718"/>
      <c r="S69" s="719"/>
      <c r="T69" s="720"/>
      <c r="U69" s="719"/>
      <c r="V69" s="716"/>
      <c r="W69" s="721"/>
      <c r="X69" s="719"/>
      <c r="Y69" s="2679"/>
      <c r="Z69" s="2678"/>
      <c r="AA69" s="2680"/>
      <c r="AB69" s="2679"/>
      <c r="AC69" s="2678"/>
      <c r="AD69" s="2677"/>
      <c r="AE69" s="716"/>
      <c r="AF69" s="723"/>
      <c r="AG69" s="2676"/>
      <c r="AH69" s="2678"/>
      <c r="AI69" s="2677"/>
      <c r="AJ69" s="2676"/>
      <c r="AK69" s="2678"/>
      <c r="AL69" s="2678"/>
      <c r="AM69" s="2679"/>
      <c r="AN69" s="2678"/>
      <c r="AO69" s="2677"/>
      <c r="AP69" s="718"/>
      <c r="AQ69" s="724"/>
      <c r="AR69" s="725"/>
      <c r="AS69" s="726"/>
      <c r="AT69" s="2681"/>
      <c r="AU69" s="2681"/>
      <c r="AV69" s="2681"/>
      <c r="AW69" s="2681"/>
      <c r="AX69" s="2682"/>
      <c r="AY69" s="2681"/>
      <c r="AZ69" s="2681"/>
      <c r="BA69" s="2683"/>
      <c r="BB69" s="725"/>
      <c r="BC69" s="726"/>
      <c r="BD69" s="2681"/>
      <c r="BE69" s="2681"/>
      <c r="BF69" s="2681"/>
      <c r="BG69" s="2683"/>
      <c r="BH69" s="718"/>
      <c r="BI69" s="719"/>
      <c r="BJ69" s="720"/>
      <c r="BK69" s="718"/>
      <c r="BL69" s="724"/>
      <c r="BM69" s="718"/>
      <c r="BN69" s="724"/>
      <c r="BO69" s="718"/>
      <c r="BP69" s="2679"/>
      <c r="BQ69" s="2678"/>
      <c r="BR69" s="2680"/>
      <c r="BS69" s="718"/>
      <c r="BT69" s="719"/>
      <c r="BU69" s="719"/>
      <c r="BV69" s="718"/>
      <c r="BW69" s="719"/>
      <c r="BX69" s="719"/>
      <c r="BY69" s="718"/>
      <c r="BZ69" s="719"/>
      <c r="CA69" s="719"/>
      <c r="CB69" s="2688"/>
      <c r="CC69" s="2689"/>
      <c r="CD69" s="2688"/>
      <c r="CE69" s="2685"/>
      <c r="CF69" s="2687"/>
      <c r="CG69" s="2686"/>
      <c r="CH69" s="2687"/>
      <c r="CI69" s="2686"/>
      <c r="CJ69" s="2687"/>
      <c r="CK69" s="2686"/>
      <c r="CL69" s="2687"/>
      <c r="CM69" s="2689"/>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684" t="s">
        <v>1146</v>
      </c>
      <c r="C70" s="2685"/>
      <c r="D70" s="2686"/>
      <c r="E70" s="2687"/>
      <c r="F70" s="2686"/>
      <c r="G70" s="2687"/>
      <c r="H70" s="2686"/>
      <c r="I70" s="732"/>
      <c r="J70" s="715"/>
      <c r="K70" s="716"/>
      <c r="L70" s="717"/>
      <c r="M70" s="718"/>
      <c r="N70" s="719"/>
      <c r="O70" s="719"/>
      <c r="P70" s="719"/>
      <c r="Q70" s="720"/>
      <c r="R70" s="718"/>
      <c r="S70" s="719"/>
      <c r="T70" s="720"/>
      <c r="U70" s="719"/>
      <c r="V70" s="716"/>
      <c r="W70" s="721"/>
      <c r="X70" s="719"/>
      <c r="Y70" s="2679"/>
      <c r="Z70" s="2678"/>
      <c r="AA70" s="2680"/>
      <c r="AB70" s="2679"/>
      <c r="AC70" s="2678"/>
      <c r="AD70" s="2677"/>
      <c r="AE70" s="716"/>
      <c r="AF70" s="723"/>
      <c r="AG70" s="2676"/>
      <c r="AH70" s="2678"/>
      <c r="AI70" s="2677"/>
      <c r="AJ70" s="2676"/>
      <c r="AK70" s="2678"/>
      <c r="AL70" s="2678"/>
      <c r="AM70" s="2679"/>
      <c r="AN70" s="2678"/>
      <c r="AO70" s="2677"/>
      <c r="AP70" s="718"/>
      <c r="AQ70" s="724"/>
      <c r="AR70" s="725"/>
      <c r="AS70" s="726"/>
      <c r="AT70" s="2681"/>
      <c r="AU70" s="2681"/>
      <c r="AV70" s="2681"/>
      <c r="AW70" s="2681"/>
      <c r="AX70" s="2682"/>
      <c r="AY70" s="2681"/>
      <c r="AZ70" s="2681"/>
      <c r="BA70" s="2683"/>
      <c r="BB70" s="725"/>
      <c r="BC70" s="726"/>
      <c r="BD70" s="2681"/>
      <c r="BE70" s="2681"/>
      <c r="BF70" s="2681"/>
      <c r="BG70" s="2683"/>
      <c r="BH70" s="718"/>
      <c r="BI70" s="719"/>
      <c r="BJ70" s="720"/>
      <c r="BK70" s="718"/>
      <c r="BL70" s="724"/>
      <c r="BM70" s="718"/>
      <c r="BN70" s="724"/>
      <c r="BO70" s="718"/>
      <c r="BP70" s="2679"/>
      <c r="BQ70" s="2678"/>
      <c r="BR70" s="2680"/>
      <c r="BS70" s="718"/>
      <c r="BT70" s="719"/>
      <c r="BU70" s="719"/>
      <c r="BV70" s="718"/>
      <c r="BW70" s="719"/>
      <c r="BX70" s="719"/>
      <c r="BY70" s="718"/>
      <c r="BZ70" s="719"/>
      <c r="CA70" s="719"/>
      <c r="CB70" s="2688"/>
      <c r="CC70" s="2689"/>
      <c r="CD70" s="2688"/>
      <c r="CE70" s="2685"/>
      <c r="CF70" s="2687"/>
      <c r="CG70" s="2686"/>
      <c r="CH70" s="2687"/>
      <c r="CI70" s="2686"/>
      <c r="CJ70" s="2687"/>
      <c r="CK70" s="2686"/>
      <c r="CL70" s="2687"/>
      <c r="CM70" s="2689"/>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684" t="s">
        <v>1147</v>
      </c>
      <c r="C71" s="2685"/>
      <c r="D71" s="2686"/>
      <c r="E71" s="2687"/>
      <c r="F71" s="2686"/>
      <c r="G71" s="2687"/>
      <c r="H71" s="2686"/>
      <c r="I71" s="732"/>
      <c r="J71" s="715"/>
      <c r="K71" s="716"/>
      <c r="L71" s="717"/>
      <c r="M71" s="718"/>
      <c r="N71" s="719"/>
      <c r="O71" s="719"/>
      <c r="P71" s="719"/>
      <c r="Q71" s="720"/>
      <c r="R71" s="718"/>
      <c r="S71" s="719"/>
      <c r="T71" s="720"/>
      <c r="U71" s="719"/>
      <c r="V71" s="716"/>
      <c r="W71" s="721"/>
      <c r="X71" s="719"/>
      <c r="Y71" s="2679"/>
      <c r="Z71" s="2678"/>
      <c r="AA71" s="2680"/>
      <c r="AB71" s="2679"/>
      <c r="AC71" s="2678"/>
      <c r="AD71" s="2677"/>
      <c r="AE71" s="716"/>
      <c r="AF71" s="723"/>
      <c r="AG71" s="2676"/>
      <c r="AH71" s="2678"/>
      <c r="AI71" s="2677"/>
      <c r="AJ71" s="2676"/>
      <c r="AK71" s="2678"/>
      <c r="AL71" s="2678"/>
      <c r="AM71" s="2679"/>
      <c r="AN71" s="2678"/>
      <c r="AO71" s="2677"/>
      <c r="AP71" s="718"/>
      <c r="AQ71" s="724"/>
      <c r="AR71" s="725"/>
      <c r="AS71" s="726"/>
      <c r="AT71" s="2681"/>
      <c r="AU71" s="2681"/>
      <c r="AV71" s="2681"/>
      <c r="AW71" s="2681"/>
      <c r="AX71" s="2682"/>
      <c r="AY71" s="2681"/>
      <c r="AZ71" s="2681"/>
      <c r="BA71" s="2683"/>
      <c r="BB71" s="725"/>
      <c r="BC71" s="726"/>
      <c r="BD71" s="2681"/>
      <c r="BE71" s="2681"/>
      <c r="BF71" s="2681"/>
      <c r="BG71" s="2683"/>
      <c r="BH71" s="718"/>
      <c r="BI71" s="719"/>
      <c r="BJ71" s="720"/>
      <c r="BK71" s="718"/>
      <c r="BL71" s="724"/>
      <c r="BM71" s="718"/>
      <c r="BN71" s="724"/>
      <c r="BO71" s="718"/>
      <c r="BP71" s="2679"/>
      <c r="BQ71" s="2678"/>
      <c r="BR71" s="2680"/>
      <c r="BS71" s="718"/>
      <c r="BT71" s="719"/>
      <c r="BU71" s="719"/>
      <c r="BV71" s="718"/>
      <c r="BW71" s="719"/>
      <c r="BX71" s="719"/>
      <c r="BY71" s="718"/>
      <c r="BZ71" s="719"/>
      <c r="CA71" s="719"/>
      <c r="CB71" s="2688"/>
      <c r="CC71" s="2689"/>
      <c r="CD71" s="2688"/>
      <c r="CE71" s="2685"/>
      <c r="CF71" s="2687"/>
      <c r="CG71" s="2686"/>
      <c r="CH71" s="2687"/>
      <c r="CI71" s="2686"/>
      <c r="CJ71" s="2687"/>
      <c r="CK71" s="2686"/>
      <c r="CL71" s="2687"/>
      <c r="CM71" s="2689"/>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684" t="s">
        <v>1148</v>
      </c>
      <c r="C72" s="2685"/>
      <c r="D72" s="2686"/>
      <c r="E72" s="2687"/>
      <c r="F72" s="2686"/>
      <c r="G72" s="2687"/>
      <c r="H72" s="2686"/>
      <c r="I72" s="732"/>
      <c r="J72" s="715"/>
      <c r="K72" s="716"/>
      <c r="L72" s="717"/>
      <c r="M72" s="718"/>
      <c r="N72" s="719"/>
      <c r="O72" s="719"/>
      <c r="P72" s="719"/>
      <c r="Q72" s="720"/>
      <c r="R72" s="718"/>
      <c r="S72" s="719"/>
      <c r="T72" s="720"/>
      <c r="U72" s="719"/>
      <c r="V72" s="716"/>
      <c r="W72" s="721"/>
      <c r="X72" s="719"/>
      <c r="Y72" s="2679"/>
      <c r="Z72" s="2678"/>
      <c r="AA72" s="2680"/>
      <c r="AB72" s="2679"/>
      <c r="AC72" s="2678"/>
      <c r="AD72" s="2677"/>
      <c r="AE72" s="716"/>
      <c r="AF72" s="723"/>
      <c r="AG72" s="2676"/>
      <c r="AH72" s="2678"/>
      <c r="AI72" s="2677"/>
      <c r="AJ72" s="2676"/>
      <c r="AK72" s="2678"/>
      <c r="AL72" s="2678"/>
      <c r="AM72" s="2679"/>
      <c r="AN72" s="2678"/>
      <c r="AO72" s="2677"/>
      <c r="AP72" s="718"/>
      <c r="AQ72" s="724"/>
      <c r="AR72" s="725"/>
      <c r="AS72" s="726"/>
      <c r="AT72" s="2681"/>
      <c r="AU72" s="2681"/>
      <c r="AV72" s="2681"/>
      <c r="AW72" s="2681"/>
      <c r="AX72" s="2682"/>
      <c r="AY72" s="2681"/>
      <c r="AZ72" s="2681"/>
      <c r="BA72" s="2683"/>
      <c r="BB72" s="725"/>
      <c r="BC72" s="726"/>
      <c r="BD72" s="2681"/>
      <c r="BE72" s="2681"/>
      <c r="BF72" s="2681"/>
      <c r="BG72" s="2683"/>
      <c r="BH72" s="718"/>
      <c r="BI72" s="719"/>
      <c r="BJ72" s="720"/>
      <c r="BK72" s="718"/>
      <c r="BL72" s="724"/>
      <c r="BM72" s="718"/>
      <c r="BN72" s="724"/>
      <c r="BO72" s="718"/>
      <c r="BP72" s="2679"/>
      <c r="BQ72" s="2678"/>
      <c r="BR72" s="2680"/>
      <c r="BS72" s="718"/>
      <c r="BT72" s="719"/>
      <c r="BU72" s="719"/>
      <c r="BV72" s="718"/>
      <c r="BW72" s="719"/>
      <c r="BX72" s="719"/>
      <c r="BY72" s="718"/>
      <c r="BZ72" s="719"/>
      <c r="CA72" s="719"/>
      <c r="CB72" s="2688"/>
      <c r="CC72" s="2689"/>
      <c r="CD72" s="2688"/>
      <c r="CE72" s="2685"/>
      <c r="CF72" s="2687"/>
      <c r="CG72" s="2686"/>
      <c r="CH72" s="2687"/>
      <c r="CI72" s="2686"/>
      <c r="CJ72" s="2687"/>
      <c r="CK72" s="2686"/>
      <c r="CL72" s="2687"/>
      <c r="CM72" s="2689"/>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684" t="s">
        <v>1149</v>
      </c>
      <c r="C73" s="2685"/>
      <c r="D73" s="2686"/>
      <c r="E73" s="2687"/>
      <c r="F73" s="2686"/>
      <c r="G73" s="2687"/>
      <c r="H73" s="2686"/>
      <c r="I73" s="732"/>
      <c r="J73" s="715"/>
      <c r="K73" s="716"/>
      <c r="L73" s="717"/>
      <c r="M73" s="718"/>
      <c r="N73" s="719"/>
      <c r="O73" s="719"/>
      <c r="P73" s="719"/>
      <c r="Q73" s="720"/>
      <c r="R73" s="718"/>
      <c r="S73" s="719"/>
      <c r="T73" s="720"/>
      <c r="U73" s="719"/>
      <c r="V73" s="716"/>
      <c r="W73" s="721"/>
      <c r="X73" s="719"/>
      <c r="Y73" s="2679"/>
      <c r="Z73" s="2678"/>
      <c r="AA73" s="2680"/>
      <c r="AB73" s="2679"/>
      <c r="AC73" s="2678"/>
      <c r="AD73" s="2677"/>
      <c r="AE73" s="716"/>
      <c r="AF73" s="723"/>
      <c r="AG73" s="2676"/>
      <c r="AH73" s="2678"/>
      <c r="AI73" s="2677"/>
      <c r="AJ73" s="2676"/>
      <c r="AK73" s="2678"/>
      <c r="AL73" s="2678"/>
      <c r="AM73" s="2679"/>
      <c r="AN73" s="2678"/>
      <c r="AO73" s="2677"/>
      <c r="AP73" s="718"/>
      <c r="AQ73" s="724"/>
      <c r="AR73" s="725"/>
      <c r="AS73" s="726"/>
      <c r="AT73" s="2681"/>
      <c r="AU73" s="2681"/>
      <c r="AV73" s="2681"/>
      <c r="AW73" s="2681"/>
      <c r="AX73" s="2682"/>
      <c r="AY73" s="2681"/>
      <c r="AZ73" s="2681"/>
      <c r="BA73" s="2683"/>
      <c r="BB73" s="725"/>
      <c r="BC73" s="726"/>
      <c r="BD73" s="2681"/>
      <c r="BE73" s="2681"/>
      <c r="BF73" s="2681"/>
      <c r="BG73" s="2683"/>
      <c r="BH73" s="718"/>
      <c r="BI73" s="719"/>
      <c r="BJ73" s="720"/>
      <c r="BK73" s="718"/>
      <c r="BL73" s="724"/>
      <c r="BM73" s="718"/>
      <c r="BN73" s="724"/>
      <c r="BO73" s="718"/>
      <c r="BP73" s="2679"/>
      <c r="BQ73" s="2678"/>
      <c r="BR73" s="2680"/>
      <c r="BS73" s="718"/>
      <c r="BT73" s="719"/>
      <c r="BU73" s="719"/>
      <c r="BV73" s="718"/>
      <c r="BW73" s="719"/>
      <c r="BX73" s="719"/>
      <c r="BY73" s="718"/>
      <c r="BZ73" s="719"/>
      <c r="CA73" s="719"/>
      <c r="CB73" s="2688"/>
      <c r="CC73" s="2689"/>
      <c r="CD73" s="2688"/>
      <c r="CE73" s="2685"/>
      <c r="CF73" s="2687"/>
      <c r="CG73" s="2686"/>
      <c r="CH73" s="2687"/>
      <c r="CI73" s="2686"/>
      <c r="CJ73" s="2687"/>
      <c r="CK73" s="2686"/>
      <c r="CL73" s="2687"/>
      <c r="CM73" s="2689"/>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684" t="s">
        <v>1150</v>
      </c>
      <c r="C74" s="2685"/>
      <c r="D74" s="2686"/>
      <c r="E74" s="2687"/>
      <c r="F74" s="2686"/>
      <c r="G74" s="2687"/>
      <c r="H74" s="2686"/>
      <c r="I74" s="732"/>
      <c r="J74" s="715"/>
      <c r="K74" s="716"/>
      <c r="L74" s="717"/>
      <c r="M74" s="718"/>
      <c r="N74" s="719"/>
      <c r="O74" s="719"/>
      <c r="P74" s="719"/>
      <c r="Q74" s="720"/>
      <c r="R74" s="718"/>
      <c r="S74" s="719"/>
      <c r="T74" s="720"/>
      <c r="U74" s="719"/>
      <c r="V74" s="716"/>
      <c r="W74" s="721"/>
      <c r="X74" s="719"/>
      <c r="Y74" s="2679"/>
      <c r="Z74" s="2678"/>
      <c r="AA74" s="2680"/>
      <c r="AB74" s="2679"/>
      <c r="AC74" s="2678"/>
      <c r="AD74" s="2677"/>
      <c r="AE74" s="716"/>
      <c r="AF74" s="723"/>
      <c r="AG74" s="2676"/>
      <c r="AH74" s="2678"/>
      <c r="AI74" s="2677"/>
      <c r="AJ74" s="2676"/>
      <c r="AK74" s="2678"/>
      <c r="AL74" s="2678"/>
      <c r="AM74" s="2679"/>
      <c r="AN74" s="2678"/>
      <c r="AO74" s="2677"/>
      <c r="AP74" s="718"/>
      <c r="AQ74" s="724"/>
      <c r="AR74" s="725"/>
      <c r="AS74" s="726"/>
      <c r="AT74" s="2681"/>
      <c r="AU74" s="2681"/>
      <c r="AV74" s="2681"/>
      <c r="AW74" s="2681"/>
      <c r="AX74" s="2682"/>
      <c r="AY74" s="2681"/>
      <c r="AZ74" s="2681"/>
      <c r="BA74" s="2683"/>
      <c r="BB74" s="725"/>
      <c r="BC74" s="726"/>
      <c r="BD74" s="2681"/>
      <c r="BE74" s="2681"/>
      <c r="BF74" s="2681"/>
      <c r="BG74" s="2683"/>
      <c r="BH74" s="718"/>
      <c r="BI74" s="719"/>
      <c r="BJ74" s="720"/>
      <c r="BK74" s="718"/>
      <c r="BL74" s="724"/>
      <c r="BM74" s="718"/>
      <c r="BN74" s="724"/>
      <c r="BO74" s="718"/>
      <c r="BP74" s="2679"/>
      <c r="BQ74" s="2678"/>
      <c r="BR74" s="2680"/>
      <c r="BS74" s="718"/>
      <c r="BT74" s="719"/>
      <c r="BU74" s="719"/>
      <c r="BV74" s="718"/>
      <c r="BW74" s="719"/>
      <c r="BX74" s="719"/>
      <c r="BY74" s="718"/>
      <c r="BZ74" s="719"/>
      <c r="CA74" s="719"/>
      <c r="CB74" s="2688"/>
      <c r="CC74" s="2689"/>
      <c r="CD74" s="2688"/>
      <c r="CE74" s="2685"/>
      <c r="CF74" s="2687"/>
      <c r="CG74" s="2686"/>
      <c r="CH74" s="2687"/>
      <c r="CI74" s="2686"/>
      <c r="CJ74" s="2687"/>
      <c r="CK74" s="2686"/>
      <c r="CL74" s="2687"/>
      <c r="CM74" s="2689"/>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684" t="s">
        <v>1151</v>
      </c>
      <c r="C75" s="2685"/>
      <c r="D75" s="2686"/>
      <c r="E75" s="2687"/>
      <c r="F75" s="2686"/>
      <c r="G75" s="2687"/>
      <c r="H75" s="2686"/>
      <c r="I75" s="732"/>
      <c r="J75" s="715"/>
      <c r="K75" s="716"/>
      <c r="L75" s="717"/>
      <c r="M75" s="718"/>
      <c r="N75" s="719"/>
      <c r="O75" s="719"/>
      <c r="P75" s="719"/>
      <c r="Q75" s="720"/>
      <c r="R75" s="718"/>
      <c r="S75" s="719"/>
      <c r="T75" s="720"/>
      <c r="U75" s="719"/>
      <c r="V75" s="716"/>
      <c r="W75" s="721"/>
      <c r="X75" s="719"/>
      <c r="Y75" s="2679"/>
      <c r="Z75" s="2678"/>
      <c r="AA75" s="2680"/>
      <c r="AB75" s="2679"/>
      <c r="AC75" s="2678"/>
      <c r="AD75" s="2677"/>
      <c r="AE75" s="716"/>
      <c r="AF75" s="723"/>
      <c r="AG75" s="2676"/>
      <c r="AH75" s="2678"/>
      <c r="AI75" s="2677"/>
      <c r="AJ75" s="2676"/>
      <c r="AK75" s="2678"/>
      <c r="AL75" s="2678"/>
      <c r="AM75" s="2679"/>
      <c r="AN75" s="2678"/>
      <c r="AO75" s="2677"/>
      <c r="AP75" s="718"/>
      <c r="AQ75" s="724"/>
      <c r="AR75" s="725"/>
      <c r="AS75" s="726"/>
      <c r="AT75" s="2681"/>
      <c r="AU75" s="2681"/>
      <c r="AV75" s="2681"/>
      <c r="AW75" s="2681"/>
      <c r="AX75" s="2682"/>
      <c r="AY75" s="2681"/>
      <c r="AZ75" s="2681"/>
      <c r="BA75" s="2683"/>
      <c r="BB75" s="725"/>
      <c r="BC75" s="726"/>
      <c r="BD75" s="2681"/>
      <c r="BE75" s="2681"/>
      <c r="BF75" s="2681"/>
      <c r="BG75" s="2683"/>
      <c r="BH75" s="718"/>
      <c r="BI75" s="719"/>
      <c r="BJ75" s="720"/>
      <c r="BK75" s="718"/>
      <c r="BL75" s="724"/>
      <c r="BM75" s="718"/>
      <c r="BN75" s="724"/>
      <c r="BO75" s="718"/>
      <c r="BP75" s="2679"/>
      <c r="BQ75" s="2678"/>
      <c r="BR75" s="2680"/>
      <c r="BS75" s="718"/>
      <c r="BT75" s="719"/>
      <c r="BU75" s="719"/>
      <c r="BV75" s="718"/>
      <c r="BW75" s="719"/>
      <c r="BX75" s="719"/>
      <c r="BY75" s="718"/>
      <c r="BZ75" s="719"/>
      <c r="CA75" s="719"/>
      <c r="CB75" s="2688"/>
      <c r="CC75" s="2689"/>
      <c r="CD75" s="2688"/>
      <c r="CE75" s="2685"/>
      <c r="CF75" s="2687"/>
      <c r="CG75" s="2686"/>
      <c r="CH75" s="2687"/>
      <c r="CI75" s="2686"/>
      <c r="CJ75" s="2687"/>
      <c r="CK75" s="2686"/>
      <c r="CL75" s="2687"/>
      <c r="CM75" s="2689"/>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684" t="s">
        <v>1152</v>
      </c>
      <c r="C76" s="2685"/>
      <c r="D76" s="2686"/>
      <c r="E76" s="2687"/>
      <c r="F76" s="2686"/>
      <c r="G76" s="2687"/>
      <c r="H76" s="2686"/>
      <c r="I76" s="732"/>
      <c r="J76" s="715"/>
      <c r="K76" s="716"/>
      <c r="L76" s="717"/>
      <c r="M76" s="718"/>
      <c r="N76" s="719"/>
      <c r="O76" s="719"/>
      <c r="P76" s="719"/>
      <c r="Q76" s="720"/>
      <c r="R76" s="718"/>
      <c r="S76" s="719"/>
      <c r="T76" s="720"/>
      <c r="U76" s="719"/>
      <c r="V76" s="716"/>
      <c r="W76" s="721"/>
      <c r="X76" s="719"/>
      <c r="Y76" s="2679"/>
      <c r="Z76" s="2678"/>
      <c r="AA76" s="2680"/>
      <c r="AB76" s="2679"/>
      <c r="AC76" s="2678"/>
      <c r="AD76" s="2677"/>
      <c r="AE76" s="716"/>
      <c r="AF76" s="723"/>
      <c r="AG76" s="2676"/>
      <c r="AH76" s="2678"/>
      <c r="AI76" s="2677"/>
      <c r="AJ76" s="2676"/>
      <c r="AK76" s="2678"/>
      <c r="AL76" s="2678"/>
      <c r="AM76" s="2679"/>
      <c r="AN76" s="2678"/>
      <c r="AO76" s="2677"/>
      <c r="AP76" s="718"/>
      <c r="AQ76" s="724"/>
      <c r="AR76" s="725"/>
      <c r="AS76" s="726"/>
      <c r="AT76" s="2681"/>
      <c r="AU76" s="2681"/>
      <c r="AV76" s="2681"/>
      <c r="AW76" s="2681"/>
      <c r="AX76" s="2682"/>
      <c r="AY76" s="2681"/>
      <c r="AZ76" s="2681"/>
      <c r="BA76" s="2683"/>
      <c r="BB76" s="725"/>
      <c r="BC76" s="726"/>
      <c r="BD76" s="2681"/>
      <c r="BE76" s="2681"/>
      <c r="BF76" s="2681"/>
      <c r="BG76" s="2683"/>
      <c r="BH76" s="718"/>
      <c r="BI76" s="719"/>
      <c r="BJ76" s="720"/>
      <c r="BK76" s="718"/>
      <c r="BL76" s="724"/>
      <c r="BM76" s="718"/>
      <c r="BN76" s="724"/>
      <c r="BO76" s="718"/>
      <c r="BP76" s="2679"/>
      <c r="BQ76" s="2678"/>
      <c r="BR76" s="2680"/>
      <c r="BS76" s="718"/>
      <c r="BT76" s="719"/>
      <c r="BU76" s="719"/>
      <c r="BV76" s="718"/>
      <c r="BW76" s="719"/>
      <c r="BX76" s="719"/>
      <c r="BY76" s="718"/>
      <c r="BZ76" s="719"/>
      <c r="CA76" s="719"/>
      <c r="CB76" s="2688"/>
      <c r="CC76" s="2689"/>
      <c r="CD76" s="2688"/>
      <c r="CE76" s="2685"/>
      <c r="CF76" s="2687"/>
      <c r="CG76" s="2686"/>
      <c r="CH76" s="2687"/>
      <c r="CI76" s="2686"/>
      <c r="CJ76" s="2687"/>
      <c r="CK76" s="2686"/>
      <c r="CL76" s="2687"/>
      <c r="CM76" s="2689"/>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684" t="s">
        <v>1153</v>
      </c>
      <c r="C77" s="2685"/>
      <c r="D77" s="2686"/>
      <c r="E77" s="2687"/>
      <c r="F77" s="2686"/>
      <c r="G77" s="2687"/>
      <c r="H77" s="2686"/>
      <c r="I77" s="732"/>
      <c r="J77" s="715"/>
      <c r="K77" s="716"/>
      <c r="L77" s="717"/>
      <c r="M77" s="718"/>
      <c r="N77" s="719"/>
      <c r="O77" s="719"/>
      <c r="P77" s="719"/>
      <c r="Q77" s="720"/>
      <c r="R77" s="718"/>
      <c r="S77" s="719"/>
      <c r="T77" s="720"/>
      <c r="U77" s="719"/>
      <c r="V77" s="716"/>
      <c r="W77" s="721"/>
      <c r="X77" s="719"/>
      <c r="Y77" s="2679"/>
      <c r="Z77" s="2678"/>
      <c r="AA77" s="2680"/>
      <c r="AB77" s="2679"/>
      <c r="AC77" s="2678"/>
      <c r="AD77" s="2677"/>
      <c r="AE77" s="716"/>
      <c r="AF77" s="723"/>
      <c r="AG77" s="2676"/>
      <c r="AH77" s="2678"/>
      <c r="AI77" s="2677"/>
      <c r="AJ77" s="2676"/>
      <c r="AK77" s="2678"/>
      <c r="AL77" s="2678"/>
      <c r="AM77" s="2679"/>
      <c r="AN77" s="2678"/>
      <c r="AO77" s="2677"/>
      <c r="AP77" s="718"/>
      <c r="AQ77" s="724"/>
      <c r="AR77" s="725"/>
      <c r="AS77" s="726"/>
      <c r="AT77" s="2681"/>
      <c r="AU77" s="2681"/>
      <c r="AV77" s="2681"/>
      <c r="AW77" s="2681"/>
      <c r="AX77" s="2682"/>
      <c r="AY77" s="2681"/>
      <c r="AZ77" s="2681"/>
      <c r="BA77" s="2683"/>
      <c r="BB77" s="725"/>
      <c r="BC77" s="726"/>
      <c r="BD77" s="2681"/>
      <c r="BE77" s="2681"/>
      <c r="BF77" s="2681"/>
      <c r="BG77" s="2683"/>
      <c r="BH77" s="718"/>
      <c r="BI77" s="719"/>
      <c r="BJ77" s="720"/>
      <c r="BK77" s="718"/>
      <c r="BL77" s="724"/>
      <c r="BM77" s="718"/>
      <c r="BN77" s="724"/>
      <c r="BO77" s="718"/>
      <c r="BP77" s="2679"/>
      <c r="BQ77" s="2678"/>
      <c r="BR77" s="2680"/>
      <c r="BS77" s="718"/>
      <c r="BT77" s="719"/>
      <c r="BU77" s="719"/>
      <c r="BV77" s="718"/>
      <c r="BW77" s="719"/>
      <c r="BX77" s="719"/>
      <c r="BY77" s="718"/>
      <c r="BZ77" s="719"/>
      <c r="CA77" s="719"/>
      <c r="CB77" s="2688"/>
      <c r="CC77" s="2689"/>
      <c r="CD77" s="2688"/>
      <c r="CE77" s="2685"/>
      <c r="CF77" s="2687"/>
      <c r="CG77" s="2686"/>
      <c r="CH77" s="2687"/>
      <c r="CI77" s="2686"/>
      <c r="CJ77" s="2687"/>
      <c r="CK77" s="2686"/>
      <c r="CL77" s="2687"/>
      <c r="CM77" s="2689"/>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684" t="s">
        <v>1154</v>
      </c>
      <c r="C78" s="2685"/>
      <c r="D78" s="2686"/>
      <c r="E78" s="2687"/>
      <c r="F78" s="2686"/>
      <c r="G78" s="2687"/>
      <c r="H78" s="2686"/>
      <c r="I78" s="732"/>
      <c r="J78" s="715"/>
      <c r="K78" s="716"/>
      <c r="L78" s="717"/>
      <c r="M78" s="718"/>
      <c r="N78" s="719"/>
      <c r="O78" s="719"/>
      <c r="P78" s="719"/>
      <c r="Q78" s="720"/>
      <c r="R78" s="718"/>
      <c r="S78" s="719"/>
      <c r="T78" s="720"/>
      <c r="U78" s="719"/>
      <c r="V78" s="716"/>
      <c r="W78" s="721"/>
      <c r="X78" s="719"/>
      <c r="Y78" s="2679"/>
      <c r="Z78" s="2678"/>
      <c r="AA78" s="2680"/>
      <c r="AB78" s="2679"/>
      <c r="AC78" s="2678"/>
      <c r="AD78" s="2677"/>
      <c r="AE78" s="716"/>
      <c r="AF78" s="723"/>
      <c r="AG78" s="2676"/>
      <c r="AH78" s="2678"/>
      <c r="AI78" s="2677"/>
      <c r="AJ78" s="2676"/>
      <c r="AK78" s="2678"/>
      <c r="AL78" s="2678"/>
      <c r="AM78" s="2679"/>
      <c r="AN78" s="2678"/>
      <c r="AO78" s="2677"/>
      <c r="AP78" s="718"/>
      <c r="AQ78" s="724"/>
      <c r="AR78" s="725"/>
      <c r="AS78" s="726"/>
      <c r="AT78" s="2681"/>
      <c r="AU78" s="2681"/>
      <c r="AV78" s="2681"/>
      <c r="AW78" s="2681"/>
      <c r="AX78" s="2682"/>
      <c r="AY78" s="2681"/>
      <c r="AZ78" s="2681"/>
      <c r="BA78" s="2683"/>
      <c r="BB78" s="725"/>
      <c r="BC78" s="726"/>
      <c r="BD78" s="2681"/>
      <c r="BE78" s="2681"/>
      <c r="BF78" s="2681"/>
      <c r="BG78" s="2683"/>
      <c r="BH78" s="718"/>
      <c r="BI78" s="719"/>
      <c r="BJ78" s="720"/>
      <c r="BK78" s="718"/>
      <c r="BL78" s="724"/>
      <c r="BM78" s="718"/>
      <c r="BN78" s="724"/>
      <c r="BO78" s="718"/>
      <c r="BP78" s="2679"/>
      <c r="BQ78" s="2678"/>
      <c r="BR78" s="2680"/>
      <c r="BS78" s="718"/>
      <c r="BT78" s="719"/>
      <c r="BU78" s="719"/>
      <c r="BV78" s="718"/>
      <c r="BW78" s="719"/>
      <c r="BX78" s="719"/>
      <c r="BY78" s="718"/>
      <c r="BZ78" s="719"/>
      <c r="CA78" s="719"/>
      <c r="CB78" s="2688"/>
      <c r="CC78" s="2689"/>
      <c r="CD78" s="2688"/>
      <c r="CE78" s="2685"/>
      <c r="CF78" s="2687"/>
      <c r="CG78" s="2686"/>
      <c r="CH78" s="2687"/>
      <c r="CI78" s="2686"/>
      <c r="CJ78" s="2687"/>
      <c r="CK78" s="2686"/>
      <c r="CL78" s="2687"/>
      <c r="CM78" s="2689"/>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684" t="s">
        <v>1155</v>
      </c>
      <c r="C79" s="2685"/>
      <c r="D79" s="2686"/>
      <c r="E79" s="2687"/>
      <c r="F79" s="2686"/>
      <c r="G79" s="2687"/>
      <c r="H79" s="2686"/>
      <c r="I79" s="732"/>
      <c r="J79" s="715"/>
      <c r="K79" s="716"/>
      <c r="L79" s="717"/>
      <c r="M79" s="718"/>
      <c r="N79" s="719"/>
      <c r="O79" s="719"/>
      <c r="P79" s="719"/>
      <c r="Q79" s="720"/>
      <c r="R79" s="718"/>
      <c r="S79" s="719"/>
      <c r="T79" s="720"/>
      <c r="U79" s="719"/>
      <c r="V79" s="716"/>
      <c r="W79" s="721"/>
      <c r="X79" s="719"/>
      <c r="Y79" s="2679"/>
      <c r="Z79" s="2678"/>
      <c r="AA79" s="2680"/>
      <c r="AB79" s="2679"/>
      <c r="AC79" s="2678"/>
      <c r="AD79" s="2677"/>
      <c r="AE79" s="716"/>
      <c r="AF79" s="723"/>
      <c r="AG79" s="2676"/>
      <c r="AH79" s="2678"/>
      <c r="AI79" s="2677"/>
      <c r="AJ79" s="2676"/>
      <c r="AK79" s="2678"/>
      <c r="AL79" s="2678"/>
      <c r="AM79" s="2679"/>
      <c r="AN79" s="2678"/>
      <c r="AO79" s="2677"/>
      <c r="AP79" s="718"/>
      <c r="AQ79" s="724"/>
      <c r="AR79" s="725"/>
      <c r="AS79" s="726"/>
      <c r="AT79" s="2681"/>
      <c r="AU79" s="2681"/>
      <c r="AV79" s="2681"/>
      <c r="AW79" s="2681"/>
      <c r="AX79" s="2682"/>
      <c r="AY79" s="2681"/>
      <c r="AZ79" s="2681"/>
      <c r="BA79" s="2683"/>
      <c r="BB79" s="725"/>
      <c r="BC79" s="726"/>
      <c r="BD79" s="2681"/>
      <c r="BE79" s="2681"/>
      <c r="BF79" s="2681"/>
      <c r="BG79" s="2683"/>
      <c r="BH79" s="718"/>
      <c r="BI79" s="719"/>
      <c r="BJ79" s="720"/>
      <c r="BK79" s="718"/>
      <c r="BL79" s="724"/>
      <c r="BM79" s="718"/>
      <c r="BN79" s="724"/>
      <c r="BO79" s="718"/>
      <c r="BP79" s="2679"/>
      <c r="BQ79" s="2678"/>
      <c r="BR79" s="2680"/>
      <c r="BS79" s="718"/>
      <c r="BT79" s="719"/>
      <c r="BU79" s="719"/>
      <c r="BV79" s="718"/>
      <c r="BW79" s="719"/>
      <c r="BX79" s="719"/>
      <c r="BY79" s="718"/>
      <c r="BZ79" s="719"/>
      <c r="CA79" s="719"/>
      <c r="CB79" s="2688"/>
      <c r="CC79" s="2689"/>
      <c r="CD79" s="2688"/>
      <c r="CE79" s="2685"/>
      <c r="CF79" s="2687"/>
      <c r="CG79" s="2686"/>
      <c r="CH79" s="2687"/>
      <c r="CI79" s="2686"/>
      <c r="CJ79" s="2687"/>
      <c r="CK79" s="2686"/>
      <c r="CL79" s="2687"/>
      <c r="CM79" s="2689"/>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684" t="s">
        <v>1156</v>
      </c>
      <c r="C80" s="2685"/>
      <c r="D80" s="2686"/>
      <c r="E80" s="2687"/>
      <c r="F80" s="2686"/>
      <c r="G80" s="2687"/>
      <c r="H80" s="2686"/>
      <c r="I80" s="732"/>
      <c r="J80" s="715"/>
      <c r="K80" s="716"/>
      <c r="L80" s="717"/>
      <c r="M80" s="718"/>
      <c r="N80" s="719"/>
      <c r="O80" s="719"/>
      <c r="P80" s="719"/>
      <c r="Q80" s="720"/>
      <c r="R80" s="718"/>
      <c r="S80" s="719"/>
      <c r="T80" s="720"/>
      <c r="U80" s="719"/>
      <c r="V80" s="716"/>
      <c r="W80" s="721"/>
      <c r="X80" s="719"/>
      <c r="Y80" s="2679"/>
      <c r="Z80" s="2678"/>
      <c r="AA80" s="2680"/>
      <c r="AB80" s="2679"/>
      <c r="AC80" s="2678"/>
      <c r="AD80" s="2677"/>
      <c r="AE80" s="716"/>
      <c r="AF80" s="723"/>
      <c r="AG80" s="2676"/>
      <c r="AH80" s="2678"/>
      <c r="AI80" s="2677"/>
      <c r="AJ80" s="2676"/>
      <c r="AK80" s="2678"/>
      <c r="AL80" s="2678"/>
      <c r="AM80" s="2679"/>
      <c r="AN80" s="2678"/>
      <c r="AO80" s="2677"/>
      <c r="AP80" s="718"/>
      <c r="AQ80" s="724"/>
      <c r="AR80" s="725"/>
      <c r="AS80" s="726"/>
      <c r="AT80" s="2681"/>
      <c r="AU80" s="2681"/>
      <c r="AV80" s="2681"/>
      <c r="AW80" s="2681"/>
      <c r="AX80" s="2682"/>
      <c r="AY80" s="2681"/>
      <c r="AZ80" s="2681"/>
      <c r="BA80" s="2683"/>
      <c r="BB80" s="725"/>
      <c r="BC80" s="726"/>
      <c r="BD80" s="2681"/>
      <c r="BE80" s="2681"/>
      <c r="BF80" s="2681"/>
      <c r="BG80" s="2683"/>
      <c r="BH80" s="718"/>
      <c r="BI80" s="719"/>
      <c r="BJ80" s="720"/>
      <c r="BK80" s="718"/>
      <c r="BL80" s="724"/>
      <c r="BM80" s="718"/>
      <c r="BN80" s="724"/>
      <c r="BO80" s="718"/>
      <c r="BP80" s="2679"/>
      <c r="BQ80" s="2678"/>
      <c r="BR80" s="2680"/>
      <c r="BS80" s="718"/>
      <c r="BT80" s="719"/>
      <c r="BU80" s="719"/>
      <c r="BV80" s="718"/>
      <c r="BW80" s="719"/>
      <c r="BX80" s="719"/>
      <c r="BY80" s="718"/>
      <c r="BZ80" s="719"/>
      <c r="CA80" s="719"/>
      <c r="CB80" s="2688"/>
      <c r="CC80" s="2689"/>
      <c r="CD80" s="2688"/>
      <c r="CE80" s="2685"/>
      <c r="CF80" s="2687"/>
      <c r="CG80" s="2686"/>
      <c r="CH80" s="2687"/>
      <c r="CI80" s="2686"/>
      <c r="CJ80" s="2687"/>
      <c r="CK80" s="2686"/>
      <c r="CL80" s="2687"/>
      <c r="CM80" s="2689"/>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684" t="s">
        <v>1157</v>
      </c>
      <c r="C81" s="2685"/>
      <c r="D81" s="2686"/>
      <c r="E81" s="2687"/>
      <c r="F81" s="2686"/>
      <c r="G81" s="2687"/>
      <c r="H81" s="2686"/>
      <c r="I81" s="732"/>
      <c r="J81" s="715"/>
      <c r="K81" s="716"/>
      <c r="L81" s="717"/>
      <c r="M81" s="718"/>
      <c r="N81" s="719"/>
      <c r="O81" s="719"/>
      <c r="P81" s="719"/>
      <c r="Q81" s="720"/>
      <c r="R81" s="718"/>
      <c r="S81" s="719"/>
      <c r="T81" s="720"/>
      <c r="U81" s="719"/>
      <c r="V81" s="716"/>
      <c r="W81" s="721"/>
      <c r="X81" s="719"/>
      <c r="Y81" s="2679"/>
      <c r="Z81" s="2678"/>
      <c r="AA81" s="2680"/>
      <c r="AB81" s="2679"/>
      <c r="AC81" s="2678"/>
      <c r="AD81" s="2677"/>
      <c r="AE81" s="716"/>
      <c r="AF81" s="723"/>
      <c r="AG81" s="2676"/>
      <c r="AH81" s="2678"/>
      <c r="AI81" s="2677"/>
      <c r="AJ81" s="2676"/>
      <c r="AK81" s="2678"/>
      <c r="AL81" s="2678"/>
      <c r="AM81" s="2679"/>
      <c r="AN81" s="2678"/>
      <c r="AO81" s="2677"/>
      <c r="AP81" s="718"/>
      <c r="AQ81" s="724"/>
      <c r="AR81" s="725"/>
      <c r="AS81" s="726"/>
      <c r="AT81" s="2681"/>
      <c r="AU81" s="2681"/>
      <c r="AV81" s="2681"/>
      <c r="AW81" s="2681"/>
      <c r="AX81" s="2682"/>
      <c r="AY81" s="2681"/>
      <c r="AZ81" s="2681"/>
      <c r="BA81" s="2683"/>
      <c r="BB81" s="725"/>
      <c r="BC81" s="726"/>
      <c r="BD81" s="2681"/>
      <c r="BE81" s="2681"/>
      <c r="BF81" s="2681"/>
      <c r="BG81" s="2683"/>
      <c r="BH81" s="718"/>
      <c r="BI81" s="719"/>
      <c r="BJ81" s="720"/>
      <c r="BK81" s="718"/>
      <c r="BL81" s="724"/>
      <c r="BM81" s="718"/>
      <c r="BN81" s="724"/>
      <c r="BO81" s="718"/>
      <c r="BP81" s="2679"/>
      <c r="BQ81" s="2678"/>
      <c r="BR81" s="2680"/>
      <c r="BS81" s="718"/>
      <c r="BT81" s="719"/>
      <c r="BU81" s="719"/>
      <c r="BV81" s="718"/>
      <c r="BW81" s="719"/>
      <c r="BX81" s="719"/>
      <c r="BY81" s="718"/>
      <c r="BZ81" s="719"/>
      <c r="CA81" s="719"/>
      <c r="CB81" s="2688"/>
      <c r="CC81" s="2689"/>
      <c r="CD81" s="2688"/>
      <c r="CE81" s="2685"/>
      <c r="CF81" s="2687"/>
      <c r="CG81" s="2686"/>
      <c r="CH81" s="2687"/>
      <c r="CI81" s="2686"/>
      <c r="CJ81" s="2687"/>
      <c r="CK81" s="2686"/>
      <c r="CL81" s="2687"/>
      <c r="CM81" s="2689"/>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684" t="s">
        <v>1158</v>
      </c>
      <c r="C82" s="2685"/>
      <c r="D82" s="2686"/>
      <c r="E82" s="2687"/>
      <c r="F82" s="2686"/>
      <c r="G82" s="2687"/>
      <c r="H82" s="2686"/>
      <c r="I82" s="732"/>
      <c r="J82" s="715"/>
      <c r="K82" s="716"/>
      <c r="L82" s="717"/>
      <c r="M82" s="718"/>
      <c r="N82" s="719"/>
      <c r="O82" s="719"/>
      <c r="P82" s="719"/>
      <c r="Q82" s="720"/>
      <c r="R82" s="718"/>
      <c r="S82" s="719"/>
      <c r="T82" s="720"/>
      <c r="U82" s="719"/>
      <c r="V82" s="716"/>
      <c r="W82" s="721"/>
      <c r="X82" s="719"/>
      <c r="Y82" s="2679"/>
      <c r="Z82" s="2678"/>
      <c r="AA82" s="2680"/>
      <c r="AB82" s="2679"/>
      <c r="AC82" s="2678"/>
      <c r="AD82" s="2677"/>
      <c r="AE82" s="716"/>
      <c r="AF82" s="723"/>
      <c r="AG82" s="2676"/>
      <c r="AH82" s="2678"/>
      <c r="AI82" s="2677"/>
      <c r="AJ82" s="2676"/>
      <c r="AK82" s="2678"/>
      <c r="AL82" s="2678"/>
      <c r="AM82" s="2679"/>
      <c r="AN82" s="2678"/>
      <c r="AO82" s="2677"/>
      <c r="AP82" s="718"/>
      <c r="AQ82" s="724"/>
      <c r="AR82" s="725"/>
      <c r="AS82" s="726"/>
      <c r="AT82" s="2681"/>
      <c r="AU82" s="2681"/>
      <c r="AV82" s="2681"/>
      <c r="AW82" s="2681"/>
      <c r="AX82" s="2682"/>
      <c r="AY82" s="2681"/>
      <c r="AZ82" s="2681"/>
      <c r="BA82" s="2683"/>
      <c r="BB82" s="725"/>
      <c r="BC82" s="726"/>
      <c r="BD82" s="2681"/>
      <c r="BE82" s="2681"/>
      <c r="BF82" s="2681"/>
      <c r="BG82" s="2683"/>
      <c r="BH82" s="718"/>
      <c r="BI82" s="719"/>
      <c r="BJ82" s="720"/>
      <c r="BK82" s="718"/>
      <c r="BL82" s="724"/>
      <c r="BM82" s="718"/>
      <c r="BN82" s="724"/>
      <c r="BO82" s="718"/>
      <c r="BP82" s="2679"/>
      <c r="BQ82" s="2678"/>
      <c r="BR82" s="2680"/>
      <c r="BS82" s="718"/>
      <c r="BT82" s="719"/>
      <c r="BU82" s="719"/>
      <c r="BV82" s="718"/>
      <c r="BW82" s="719"/>
      <c r="BX82" s="719"/>
      <c r="BY82" s="718"/>
      <c r="BZ82" s="719"/>
      <c r="CA82" s="719"/>
      <c r="CB82" s="2688"/>
      <c r="CC82" s="2689"/>
      <c r="CD82" s="2688"/>
      <c r="CE82" s="2685"/>
      <c r="CF82" s="2687"/>
      <c r="CG82" s="2686"/>
      <c r="CH82" s="2687"/>
      <c r="CI82" s="2686"/>
      <c r="CJ82" s="2687"/>
      <c r="CK82" s="2686"/>
      <c r="CL82" s="2687"/>
      <c r="CM82" s="2689"/>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684" t="s">
        <v>1159</v>
      </c>
      <c r="C83" s="2685"/>
      <c r="D83" s="2686"/>
      <c r="E83" s="2687"/>
      <c r="F83" s="2686"/>
      <c r="G83" s="2687"/>
      <c r="H83" s="2686"/>
      <c r="I83" s="732"/>
      <c r="J83" s="715"/>
      <c r="K83" s="716"/>
      <c r="L83" s="717"/>
      <c r="M83" s="718"/>
      <c r="N83" s="719"/>
      <c r="O83" s="719"/>
      <c r="P83" s="719"/>
      <c r="Q83" s="720"/>
      <c r="R83" s="718"/>
      <c r="S83" s="719"/>
      <c r="T83" s="720"/>
      <c r="U83" s="719"/>
      <c r="V83" s="716"/>
      <c r="W83" s="721"/>
      <c r="X83" s="719"/>
      <c r="Y83" s="2679"/>
      <c r="Z83" s="2678"/>
      <c r="AA83" s="2680"/>
      <c r="AB83" s="2679"/>
      <c r="AC83" s="2678"/>
      <c r="AD83" s="2677"/>
      <c r="AE83" s="716"/>
      <c r="AF83" s="723"/>
      <c r="AG83" s="2676"/>
      <c r="AH83" s="2678"/>
      <c r="AI83" s="2677"/>
      <c r="AJ83" s="2676"/>
      <c r="AK83" s="2678"/>
      <c r="AL83" s="2678"/>
      <c r="AM83" s="2679"/>
      <c r="AN83" s="2678"/>
      <c r="AO83" s="2677"/>
      <c r="AP83" s="718"/>
      <c r="AQ83" s="724"/>
      <c r="AR83" s="725"/>
      <c r="AS83" s="726"/>
      <c r="AT83" s="2681"/>
      <c r="AU83" s="2681"/>
      <c r="AV83" s="2681"/>
      <c r="AW83" s="2681"/>
      <c r="AX83" s="2682"/>
      <c r="AY83" s="2681"/>
      <c r="AZ83" s="2681"/>
      <c r="BA83" s="2683"/>
      <c r="BB83" s="725"/>
      <c r="BC83" s="726"/>
      <c r="BD83" s="2681"/>
      <c r="BE83" s="2681"/>
      <c r="BF83" s="2681"/>
      <c r="BG83" s="2683"/>
      <c r="BH83" s="718"/>
      <c r="BI83" s="719"/>
      <c r="BJ83" s="720"/>
      <c r="BK83" s="718"/>
      <c r="BL83" s="724"/>
      <c r="BM83" s="718"/>
      <c r="BN83" s="724"/>
      <c r="BO83" s="718"/>
      <c r="BP83" s="2679"/>
      <c r="BQ83" s="2678"/>
      <c r="BR83" s="2680"/>
      <c r="BS83" s="718"/>
      <c r="BT83" s="719"/>
      <c r="BU83" s="719"/>
      <c r="BV83" s="718"/>
      <c r="BW83" s="719"/>
      <c r="BX83" s="719"/>
      <c r="BY83" s="718"/>
      <c r="BZ83" s="719"/>
      <c r="CA83" s="719"/>
      <c r="CB83" s="2688"/>
      <c r="CC83" s="2689"/>
      <c r="CD83" s="2688"/>
      <c r="CE83" s="2685"/>
      <c r="CF83" s="2687"/>
      <c r="CG83" s="2686"/>
      <c r="CH83" s="2687"/>
      <c r="CI83" s="2686"/>
      <c r="CJ83" s="2687"/>
      <c r="CK83" s="2686"/>
      <c r="CL83" s="2687"/>
      <c r="CM83" s="2689"/>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684" t="s">
        <v>1160</v>
      </c>
      <c r="C84" s="2685"/>
      <c r="D84" s="2686"/>
      <c r="E84" s="2687"/>
      <c r="F84" s="2686"/>
      <c r="G84" s="2687"/>
      <c r="H84" s="2686"/>
      <c r="I84" s="732"/>
      <c r="J84" s="715"/>
      <c r="K84" s="716"/>
      <c r="L84" s="717"/>
      <c r="M84" s="718"/>
      <c r="N84" s="719"/>
      <c r="O84" s="719"/>
      <c r="P84" s="719"/>
      <c r="Q84" s="720"/>
      <c r="R84" s="718"/>
      <c r="S84" s="719"/>
      <c r="T84" s="720"/>
      <c r="U84" s="719"/>
      <c r="V84" s="716"/>
      <c r="W84" s="721"/>
      <c r="X84" s="719"/>
      <c r="Y84" s="2679"/>
      <c r="Z84" s="2678"/>
      <c r="AA84" s="2680"/>
      <c r="AB84" s="2679"/>
      <c r="AC84" s="2678"/>
      <c r="AD84" s="2677"/>
      <c r="AE84" s="716"/>
      <c r="AF84" s="723"/>
      <c r="AG84" s="2676"/>
      <c r="AH84" s="2678"/>
      <c r="AI84" s="2677"/>
      <c r="AJ84" s="2676"/>
      <c r="AK84" s="2678"/>
      <c r="AL84" s="2678"/>
      <c r="AM84" s="2679"/>
      <c r="AN84" s="2678"/>
      <c r="AO84" s="2677"/>
      <c r="AP84" s="718"/>
      <c r="AQ84" s="724"/>
      <c r="AR84" s="725"/>
      <c r="AS84" s="726"/>
      <c r="AT84" s="2681"/>
      <c r="AU84" s="2681"/>
      <c r="AV84" s="2681"/>
      <c r="AW84" s="2681"/>
      <c r="AX84" s="2682"/>
      <c r="AY84" s="2681"/>
      <c r="AZ84" s="2681"/>
      <c r="BA84" s="2683"/>
      <c r="BB84" s="725"/>
      <c r="BC84" s="726"/>
      <c r="BD84" s="2681"/>
      <c r="BE84" s="2681"/>
      <c r="BF84" s="2681"/>
      <c r="BG84" s="2683"/>
      <c r="BH84" s="718"/>
      <c r="BI84" s="719"/>
      <c r="BJ84" s="720"/>
      <c r="BK84" s="718"/>
      <c r="BL84" s="724"/>
      <c r="BM84" s="718"/>
      <c r="BN84" s="724"/>
      <c r="BO84" s="718"/>
      <c r="BP84" s="2679"/>
      <c r="BQ84" s="2678"/>
      <c r="BR84" s="2680"/>
      <c r="BS84" s="718"/>
      <c r="BT84" s="719"/>
      <c r="BU84" s="719"/>
      <c r="BV84" s="718"/>
      <c r="BW84" s="719"/>
      <c r="BX84" s="719"/>
      <c r="BY84" s="718"/>
      <c r="BZ84" s="719"/>
      <c r="CA84" s="719"/>
      <c r="CB84" s="2688"/>
      <c r="CC84" s="2689"/>
      <c r="CD84" s="2688"/>
      <c r="CE84" s="2685"/>
      <c r="CF84" s="2687"/>
      <c r="CG84" s="2686"/>
      <c r="CH84" s="2687"/>
      <c r="CI84" s="2686"/>
      <c r="CJ84" s="2687"/>
      <c r="CK84" s="2686"/>
      <c r="CL84" s="2687"/>
      <c r="CM84" s="2689"/>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684" t="s">
        <v>1161</v>
      </c>
      <c r="C85" s="2685"/>
      <c r="D85" s="2686"/>
      <c r="E85" s="2687"/>
      <c r="F85" s="2686"/>
      <c r="G85" s="2687"/>
      <c r="H85" s="2686"/>
      <c r="I85" s="732"/>
      <c r="J85" s="715"/>
      <c r="K85" s="716"/>
      <c r="L85" s="717"/>
      <c r="M85" s="718"/>
      <c r="N85" s="719"/>
      <c r="O85" s="719"/>
      <c r="P85" s="719"/>
      <c r="Q85" s="720"/>
      <c r="R85" s="718"/>
      <c r="S85" s="719"/>
      <c r="T85" s="720"/>
      <c r="U85" s="719"/>
      <c r="V85" s="716"/>
      <c r="W85" s="721"/>
      <c r="X85" s="719"/>
      <c r="Y85" s="2679"/>
      <c r="Z85" s="2678"/>
      <c r="AA85" s="2680"/>
      <c r="AB85" s="2679"/>
      <c r="AC85" s="2678"/>
      <c r="AD85" s="2677"/>
      <c r="AE85" s="716"/>
      <c r="AF85" s="723"/>
      <c r="AG85" s="2676"/>
      <c r="AH85" s="2678"/>
      <c r="AI85" s="2677"/>
      <c r="AJ85" s="2676"/>
      <c r="AK85" s="2678"/>
      <c r="AL85" s="2678"/>
      <c r="AM85" s="2679"/>
      <c r="AN85" s="2678"/>
      <c r="AO85" s="2677"/>
      <c r="AP85" s="718"/>
      <c r="AQ85" s="724"/>
      <c r="AR85" s="725"/>
      <c r="AS85" s="726"/>
      <c r="AT85" s="2681"/>
      <c r="AU85" s="2681"/>
      <c r="AV85" s="2681"/>
      <c r="AW85" s="2681"/>
      <c r="AX85" s="2682"/>
      <c r="AY85" s="2681"/>
      <c r="AZ85" s="2681"/>
      <c r="BA85" s="2683"/>
      <c r="BB85" s="725"/>
      <c r="BC85" s="726"/>
      <c r="BD85" s="2681"/>
      <c r="BE85" s="2681"/>
      <c r="BF85" s="2681"/>
      <c r="BG85" s="2683"/>
      <c r="BH85" s="718"/>
      <c r="BI85" s="719"/>
      <c r="BJ85" s="720"/>
      <c r="BK85" s="718"/>
      <c r="BL85" s="724"/>
      <c r="BM85" s="718"/>
      <c r="BN85" s="724"/>
      <c r="BO85" s="718"/>
      <c r="BP85" s="2679"/>
      <c r="BQ85" s="2678"/>
      <c r="BR85" s="2680"/>
      <c r="BS85" s="718"/>
      <c r="BT85" s="719"/>
      <c r="BU85" s="719"/>
      <c r="BV85" s="718"/>
      <c r="BW85" s="719"/>
      <c r="BX85" s="719"/>
      <c r="BY85" s="718"/>
      <c r="BZ85" s="719"/>
      <c r="CA85" s="719"/>
      <c r="CB85" s="2688"/>
      <c r="CC85" s="2689"/>
      <c r="CD85" s="2688"/>
      <c r="CE85" s="2685"/>
      <c r="CF85" s="2687"/>
      <c r="CG85" s="2686"/>
      <c r="CH85" s="2687"/>
      <c r="CI85" s="2686"/>
      <c r="CJ85" s="2687"/>
      <c r="CK85" s="2686"/>
      <c r="CL85" s="2687"/>
      <c r="CM85" s="2689"/>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684" t="s">
        <v>1162</v>
      </c>
      <c r="C86" s="2685"/>
      <c r="D86" s="2686"/>
      <c r="E86" s="2687"/>
      <c r="F86" s="2686"/>
      <c r="G86" s="2687"/>
      <c r="H86" s="2686"/>
      <c r="I86" s="732"/>
      <c r="J86" s="715"/>
      <c r="K86" s="716"/>
      <c r="L86" s="717"/>
      <c r="M86" s="718"/>
      <c r="N86" s="719"/>
      <c r="O86" s="719"/>
      <c r="P86" s="719"/>
      <c r="Q86" s="720"/>
      <c r="R86" s="718"/>
      <c r="S86" s="719"/>
      <c r="T86" s="720"/>
      <c r="U86" s="719"/>
      <c r="V86" s="716"/>
      <c r="W86" s="721"/>
      <c r="X86" s="719"/>
      <c r="Y86" s="2679"/>
      <c r="Z86" s="2678"/>
      <c r="AA86" s="2680"/>
      <c r="AB86" s="2679"/>
      <c r="AC86" s="2678"/>
      <c r="AD86" s="2677"/>
      <c r="AE86" s="716"/>
      <c r="AF86" s="723"/>
      <c r="AG86" s="2676"/>
      <c r="AH86" s="2678"/>
      <c r="AI86" s="2677"/>
      <c r="AJ86" s="2676"/>
      <c r="AK86" s="2678"/>
      <c r="AL86" s="2678"/>
      <c r="AM86" s="2679"/>
      <c r="AN86" s="2678"/>
      <c r="AO86" s="2677"/>
      <c r="AP86" s="718"/>
      <c r="AQ86" s="724"/>
      <c r="AR86" s="725"/>
      <c r="AS86" s="726"/>
      <c r="AT86" s="2681"/>
      <c r="AU86" s="2681"/>
      <c r="AV86" s="2681"/>
      <c r="AW86" s="2681"/>
      <c r="AX86" s="2682"/>
      <c r="AY86" s="2681"/>
      <c r="AZ86" s="2681"/>
      <c r="BA86" s="2683"/>
      <c r="BB86" s="725"/>
      <c r="BC86" s="726"/>
      <c r="BD86" s="2681"/>
      <c r="BE86" s="2681"/>
      <c r="BF86" s="2681"/>
      <c r="BG86" s="2683"/>
      <c r="BH86" s="718"/>
      <c r="BI86" s="719"/>
      <c r="BJ86" s="720"/>
      <c r="BK86" s="718"/>
      <c r="BL86" s="724"/>
      <c r="BM86" s="718"/>
      <c r="BN86" s="724"/>
      <c r="BO86" s="718"/>
      <c r="BP86" s="2679"/>
      <c r="BQ86" s="2678"/>
      <c r="BR86" s="2680"/>
      <c r="BS86" s="718"/>
      <c r="BT86" s="719"/>
      <c r="BU86" s="719"/>
      <c r="BV86" s="718"/>
      <c r="BW86" s="719"/>
      <c r="BX86" s="719"/>
      <c r="BY86" s="718"/>
      <c r="BZ86" s="719"/>
      <c r="CA86" s="719"/>
      <c r="CB86" s="2688"/>
      <c r="CC86" s="2689"/>
      <c r="CD86" s="2688"/>
      <c r="CE86" s="2685"/>
      <c r="CF86" s="2687"/>
      <c r="CG86" s="2686"/>
      <c r="CH86" s="2687"/>
      <c r="CI86" s="2686"/>
      <c r="CJ86" s="2687"/>
      <c r="CK86" s="2686"/>
      <c r="CL86" s="2687"/>
      <c r="CM86" s="2689"/>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684" t="s">
        <v>1163</v>
      </c>
      <c r="C87" s="2685"/>
      <c r="D87" s="2686"/>
      <c r="E87" s="2687"/>
      <c r="F87" s="2686"/>
      <c r="G87" s="2687"/>
      <c r="H87" s="2686"/>
      <c r="I87" s="732"/>
      <c r="J87" s="715"/>
      <c r="K87" s="716"/>
      <c r="L87" s="717"/>
      <c r="M87" s="718"/>
      <c r="N87" s="719"/>
      <c r="O87" s="719"/>
      <c r="P87" s="719"/>
      <c r="Q87" s="720"/>
      <c r="R87" s="718"/>
      <c r="S87" s="719"/>
      <c r="T87" s="720"/>
      <c r="U87" s="719"/>
      <c r="V87" s="716"/>
      <c r="W87" s="721"/>
      <c r="X87" s="719"/>
      <c r="Y87" s="2679"/>
      <c r="Z87" s="2678"/>
      <c r="AA87" s="2680"/>
      <c r="AB87" s="2679"/>
      <c r="AC87" s="2678"/>
      <c r="AD87" s="2677"/>
      <c r="AE87" s="716"/>
      <c r="AF87" s="723"/>
      <c r="AG87" s="2676"/>
      <c r="AH87" s="2678"/>
      <c r="AI87" s="2677"/>
      <c r="AJ87" s="2676"/>
      <c r="AK87" s="2678"/>
      <c r="AL87" s="2678"/>
      <c r="AM87" s="2679"/>
      <c r="AN87" s="2678"/>
      <c r="AO87" s="2677"/>
      <c r="AP87" s="718"/>
      <c r="AQ87" s="724"/>
      <c r="AR87" s="725"/>
      <c r="AS87" s="726"/>
      <c r="AT87" s="2681"/>
      <c r="AU87" s="2681"/>
      <c r="AV87" s="2681"/>
      <c r="AW87" s="2681"/>
      <c r="AX87" s="2682"/>
      <c r="AY87" s="2681"/>
      <c r="AZ87" s="2681"/>
      <c r="BA87" s="2683"/>
      <c r="BB87" s="725"/>
      <c r="BC87" s="726"/>
      <c r="BD87" s="2681"/>
      <c r="BE87" s="2681"/>
      <c r="BF87" s="2681"/>
      <c r="BG87" s="2683"/>
      <c r="BH87" s="718"/>
      <c r="BI87" s="719"/>
      <c r="BJ87" s="720"/>
      <c r="BK87" s="718"/>
      <c r="BL87" s="724"/>
      <c r="BM87" s="718"/>
      <c r="BN87" s="724"/>
      <c r="BO87" s="718"/>
      <c r="BP87" s="2679"/>
      <c r="BQ87" s="2678"/>
      <c r="BR87" s="2680"/>
      <c r="BS87" s="718"/>
      <c r="BT87" s="719"/>
      <c r="BU87" s="719"/>
      <c r="BV87" s="718"/>
      <c r="BW87" s="719"/>
      <c r="BX87" s="719"/>
      <c r="BY87" s="718"/>
      <c r="BZ87" s="719"/>
      <c r="CA87" s="719"/>
      <c r="CB87" s="2688"/>
      <c r="CC87" s="2689"/>
      <c r="CD87" s="2688"/>
      <c r="CE87" s="2685"/>
      <c r="CF87" s="2687"/>
      <c r="CG87" s="2686"/>
      <c r="CH87" s="2687"/>
      <c r="CI87" s="2686"/>
      <c r="CJ87" s="2687"/>
      <c r="CK87" s="2686"/>
      <c r="CL87" s="2687"/>
      <c r="CM87" s="2689"/>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684" t="s">
        <v>1164</v>
      </c>
      <c r="C88" s="2685"/>
      <c r="D88" s="2686"/>
      <c r="E88" s="2687"/>
      <c r="F88" s="2686"/>
      <c r="G88" s="2687"/>
      <c r="H88" s="2686"/>
      <c r="I88" s="732"/>
      <c r="J88" s="715"/>
      <c r="K88" s="716"/>
      <c r="L88" s="717"/>
      <c r="M88" s="718"/>
      <c r="N88" s="719"/>
      <c r="O88" s="719"/>
      <c r="P88" s="719"/>
      <c r="Q88" s="720"/>
      <c r="R88" s="718"/>
      <c r="S88" s="719"/>
      <c r="T88" s="720"/>
      <c r="U88" s="719"/>
      <c r="V88" s="716"/>
      <c r="W88" s="721"/>
      <c r="X88" s="719"/>
      <c r="Y88" s="2679"/>
      <c r="Z88" s="2678"/>
      <c r="AA88" s="2680"/>
      <c r="AB88" s="2679"/>
      <c r="AC88" s="2678"/>
      <c r="AD88" s="2677"/>
      <c r="AE88" s="716"/>
      <c r="AF88" s="723"/>
      <c r="AG88" s="2676"/>
      <c r="AH88" s="2678"/>
      <c r="AI88" s="2677"/>
      <c r="AJ88" s="2676"/>
      <c r="AK88" s="2678"/>
      <c r="AL88" s="2678"/>
      <c r="AM88" s="2679"/>
      <c r="AN88" s="2678"/>
      <c r="AO88" s="2677"/>
      <c r="AP88" s="718"/>
      <c r="AQ88" s="724"/>
      <c r="AR88" s="725"/>
      <c r="AS88" s="726"/>
      <c r="AT88" s="2681"/>
      <c r="AU88" s="2681"/>
      <c r="AV88" s="2681"/>
      <c r="AW88" s="2681"/>
      <c r="AX88" s="2682"/>
      <c r="AY88" s="2681"/>
      <c r="AZ88" s="2681"/>
      <c r="BA88" s="2683"/>
      <c r="BB88" s="725"/>
      <c r="BC88" s="726"/>
      <c r="BD88" s="2681"/>
      <c r="BE88" s="2681"/>
      <c r="BF88" s="2681"/>
      <c r="BG88" s="2683"/>
      <c r="BH88" s="718"/>
      <c r="BI88" s="719"/>
      <c r="BJ88" s="720"/>
      <c r="BK88" s="718"/>
      <c r="BL88" s="724"/>
      <c r="BM88" s="718"/>
      <c r="BN88" s="724"/>
      <c r="BO88" s="718"/>
      <c r="BP88" s="2679"/>
      <c r="BQ88" s="2678"/>
      <c r="BR88" s="2680"/>
      <c r="BS88" s="718"/>
      <c r="BT88" s="719"/>
      <c r="BU88" s="719"/>
      <c r="BV88" s="718"/>
      <c r="BW88" s="719"/>
      <c r="BX88" s="719"/>
      <c r="BY88" s="718"/>
      <c r="BZ88" s="719"/>
      <c r="CA88" s="719"/>
      <c r="CB88" s="2688"/>
      <c r="CC88" s="2689"/>
      <c r="CD88" s="2688"/>
      <c r="CE88" s="2685"/>
      <c r="CF88" s="2687"/>
      <c r="CG88" s="2686"/>
      <c r="CH88" s="2687"/>
      <c r="CI88" s="2686"/>
      <c r="CJ88" s="2687"/>
      <c r="CK88" s="2686"/>
      <c r="CL88" s="2687"/>
      <c r="CM88" s="2689"/>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684" t="s">
        <v>1165</v>
      </c>
      <c r="C89" s="2685"/>
      <c r="D89" s="2686"/>
      <c r="E89" s="2687"/>
      <c r="F89" s="2686"/>
      <c r="G89" s="2687"/>
      <c r="H89" s="2686"/>
      <c r="I89" s="732"/>
      <c r="J89" s="715"/>
      <c r="K89" s="716"/>
      <c r="L89" s="717"/>
      <c r="M89" s="718"/>
      <c r="N89" s="719"/>
      <c r="O89" s="719"/>
      <c r="P89" s="719"/>
      <c r="Q89" s="720"/>
      <c r="R89" s="718"/>
      <c r="S89" s="719"/>
      <c r="T89" s="720"/>
      <c r="U89" s="719"/>
      <c r="V89" s="716"/>
      <c r="W89" s="721"/>
      <c r="X89" s="719"/>
      <c r="Y89" s="2679"/>
      <c r="Z89" s="2678"/>
      <c r="AA89" s="2680"/>
      <c r="AB89" s="2679"/>
      <c r="AC89" s="2678"/>
      <c r="AD89" s="2677"/>
      <c r="AE89" s="716"/>
      <c r="AF89" s="723"/>
      <c r="AG89" s="2676"/>
      <c r="AH89" s="2678"/>
      <c r="AI89" s="2677"/>
      <c r="AJ89" s="2676"/>
      <c r="AK89" s="2678"/>
      <c r="AL89" s="2678"/>
      <c r="AM89" s="2679"/>
      <c r="AN89" s="2678"/>
      <c r="AO89" s="2677"/>
      <c r="AP89" s="718"/>
      <c r="AQ89" s="724"/>
      <c r="AR89" s="725"/>
      <c r="AS89" s="726"/>
      <c r="AT89" s="2681"/>
      <c r="AU89" s="2681"/>
      <c r="AV89" s="2681"/>
      <c r="AW89" s="2681"/>
      <c r="AX89" s="2682"/>
      <c r="AY89" s="2681"/>
      <c r="AZ89" s="2681"/>
      <c r="BA89" s="2683"/>
      <c r="BB89" s="725"/>
      <c r="BC89" s="726"/>
      <c r="BD89" s="2681"/>
      <c r="BE89" s="2681"/>
      <c r="BF89" s="2681"/>
      <c r="BG89" s="2683"/>
      <c r="BH89" s="718"/>
      <c r="BI89" s="719"/>
      <c r="BJ89" s="720"/>
      <c r="BK89" s="718"/>
      <c r="BL89" s="724"/>
      <c r="BM89" s="718"/>
      <c r="BN89" s="724"/>
      <c r="BO89" s="718"/>
      <c r="BP89" s="2679"/>
      <c r="BQ89" s="2678"/>
      <c r="BR89" s="2680"/>
      <c r="BS89" s="718"/>
      <c r="BT89" s="719"/>
      <c r="BU89" s="719"/>
      <c r="BV89" s="718"/>
      <c r="BW89" s="719"/>
      <c r="BX89" s="719"/>
      <c r="BY89" s="718"/>
      <c r="BZ89" s="719"/>
      <c r="CA89" s="719"/>
      <c r="CB89" s="2688"/>
      <c r="CC89" s="2689"/>
      <c r="CD89" s="2688"/>
      <c r="CE89" s="2685"/>
      <c r="CF89" s="2687"/>
      <c r="CG89" s="2686"/>
      <c r="CH89" s="2687"/>
      <c r="CI89" s="2686"/>
      <c r="CJ89" s="2687"/>
      <c r="CK89" s="2686"/>
      <c r="CL89" s="2687"/>
      <c r="CM89" s="2689"/>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684" t="s">
        <v>1166</v>
      </c>
      <c r="C90" s="2685"/>
      <c r="D90" s="2686"/>
      <c r="E90" s="2687"/>
      <c r="F90" s="2686"/>
      <c r="G90" s="2687"/>
      <c r="H90" s="2686"/>
      <c r="I90" s="732"/>
      <c r="J90" s="715"/>
      <c r="K90" s="716"/>
      <c r="L90" s="717"/>
      <c r="M90" s="718"/>
      <c r="N90" s="719"/>
      <c r="O90" s="719"/>
      <c r="P90" s="719"/>
      <c r="Q90" s="720"/>
      <c r="R90" s="718"/>
      <c r="S90" s="719"/>
      <c r="T90" s="720"/>
      <c r="U90" s="719"/>
      <c r="V90" s="716"/>
      <c r="W90" s="721"/>
      <c r="X90" s="719"/>
      <c r="Y90" s="2679"/>
      <c r="Z90" s="2678"/>
      <c r="AA90" s="2680"/>
      <c r="AB90" s="2679"/>
      <c r="AC90" s="2678"/>
      <c r="AD90" s="2677"/>
      <c r="AE90" s="716"/>
      <c r="AF90" s="723"/>
      <c r="AG90" s="2676"/>
      <c r="AH90" s="2678"/>
      <c r="AI90" s="2677"/>
      <c r="AJ90" s="2676"/>
      <c r="AK90" s="2678"/>
      <c r="AL90" s="2678"/>
      <c r="AM90" s="2679"/>
      <c r="AN90" s="2678"/>
      <c r="AO90" s="2677"/>
      <c r="AP90" s="718"/>
      <c r="AQ90" s="724"/>
      <c r="AR90" s="725"/>
      <c r="AS90" s="726"/>
      <c r="AT90" s="2681"/>
      <c r="AU90" s="2681"/>
      <c r="AV90" s="2681"/>
      <c r="AW90" s="2681"/>
      <c r="AX90" s="2682"/>
      <c r="AY90" s="2681"/>
      <c r="AZ90" s="2681"/>
      <c r="BA90" s="2683"/>
      <c r="BB90" s="725"/>
      <c r="BC90" s="726"/>
      <c r="BD90" s="2681"/>
      <c r="BE90" s="2681"/>
      <c r="BF90" s="2681"/>
      <c r="BG90" s="2683"/>
      <c r="BH90" s="718"/>
      <c r="BI90" s="719"/>
      <c r="BJ90" s="720"/>
      <c r="BK90" s="718"/>
      <c r="BL90" s="724"/>
      <c r="BM90" s="718"/>
      <c r="BN90" s="724"/>
      <c r="BO90" s="718"/>
      <c r="BP90" s="2679"/>
      <c r="BQ90" s="2678"/>
      <c r="BR90" s="2680"/>
      <c r="BS90" s="718"/>
      <c r="BT90" s="719"/>
      <c r="BU90" s="719"/>
      <c r="BV90" s="718"/>
      <c r="BW90" s="719"/>
      <c r="BX90" s="719"/>
      <c r="BY90" s="718"/>
      <c r="BZ90" s="719"/>
      <c r="CA90" s="719"/>
      <c r="CB90" s="2688"/>
      <c r="CC90" s="2689"/>
      <c r="CD90" s="2688"/>
      <c r="CE90" s="2685"/>
      <c r="CF90" s="2687"/>
      <c r="CG90" s="2686"/>
      <c r="CH90" s="2687"/>
      <c r="CI90" s="2686"/>
      <c r="CJ90" s="2687"/>
      <c r="CK90" s="2686"/>
      <c r="CL90" s="2687"/>
      <c r="CM90" s="2689"/>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684" t="s">
        <v>1167</v>
      </c>
      <c r="C91" s="2685"/>
      <c r="D91" s="2686"/>
      <c r="E91" s="2687"/>
      <c r="F91" s="2686"/>
      <c r="G91" s="2687"/>
      <c r="H91" s="2686"/>
      <c r="I91" s="732"/>
      <c r="J91" s="715"/>
      <c r="K91" s="716"/>
      <c r="L91" s="717"/>
      <c r="M91" s="718"/>
      <c r="N91" s="719"/>
      <c r="O91" s="719"/>
      <c r="P91" s="719"/>
      <c r="Q91" s="720"/>
      <c r="R91" s="718"/>
      <c r="S91" s="719"/>
      <c r="T91" s="720"/>
      <c r="U91" s="719"/>
      <c r="V91" s="716"/>
      <c r="W91" s="721"/>
      <c r="X91" s="719"/>
      <c r="Y91" s="2679"/>
      <c r="Z91" s="2678"/>
      <c r="AA91" s="2680"/>
      <c r="AB91" s="2679"/>
      <c r="AC91" s="2678"/>
      <c r="AD91" s="2677"/>
      <c r="AE91" s="716"/>
      <c r="AF91" s="723"/>
      <c r="AG91" s="2676"/>
      <c r="AH91" s="2678"/>
      <c r="AI91" s="2677"/>
      <c r="AJ91" s="2676"/>
      <c r="AK91" s="2678"/>
      <c r="AL91" s="2678"/>
      <c r="AM91" s="2679"/>
      <c r="AN91" s="2678"/>
      <c r="AO91" s="2677"/>
      <c r="AP91" s="718"/>
      <c r="AQ91" s="724"/>
      <c r="AR91" s="725"/>
      <c r="AS91" s="726"/>
      <c r="AT91" s="2681"/>
      <c r="AU91" s="2681"/>
      <c r="AV91" s="2681"/>
      <c r="AW91" s="2681"/>
      <c r="AX91" s="2682"/>
      <c r="AY91" s="2681"/>
      <c r="AZ91" s="2681"/>
      <c r="BA91" s="2683"/>
      <c r="BB91" s="725"/>
      <c r="BC91" s="726"/>
      <c r="BD91" s="2681"/>
      <c r="BE91" s="2681"/>
      <c r="BF91" s="2681"/>
      <c r="BG91" s="2683"/>
      <c r="BH91" s="718"/>
      <c r="BI91" s="719"/>
      <c r="BJ91" s="720"/>
      <c r="BK91" s="718"/>
      <c r="BL91" s="724"/>
      <c r="BM91" s="718"/>
      <c r="BN91" s="724"/>
      <c r="BO91" s="718"/>
      <c r="BP91" s="2679"/>
      <c r="BQ91" s="2678"/>
      <c r="BR91" s="2680"/>
      <c r="BS91" s="718"/>
      <c r="BT91" s="719"/>
      <c r="BU91" s="719"/>
      <c r="BV91" s="718"/>
      <c r="BW91" s="719"/>
      <c r="BX91" s="719"/>
      <c r="BY91" s="718"/>
      <c r="BZ91" s="719"/>
      <c r="CA91" s="719"/>
      <c r="CB91" s="2688"/>
      <c r="CC91" s="2689"/>
      <c r="CD91" s="2688"/>
      <c r="CE91" s="2685"/>
      <c r="CF91" s="2687"/>
      <c r="CG91" s="2686"/>
      <c r="CH91" s="2687"/>
      <c r="CI91" s="2686"/>
      <c r="CJ91" s="2687"/>
      <c r="CK91" s="2686"/>
      <c r="CL91" s="2687"/>
      <c r="CM91" s="2689"/>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684" t="s">
        <v>1168</v>
      </c>
      <c r="C92" s="2685"/>
      <c r="D92" s="2686"/>
      <c r="E92" s="2687"/>
      <c r="F92" s="2686"/>
      <c r="G92" s="2687"/>
      <c r="H92" s="2686"/>
      <c r="I92" s="732"/>
      <c r="J92" s="715"/>
      <c r="K92" s="716"/>
      <c r="L92" s="717"/>
      <c r="M92" s="718"/>
      <c r="N92" s="719"/>
      <c r="O92" s="719"/>
      <c r="P92" s="719"/>
      <c r="Q92" s="720"/>
      <c r="R92" s="718"/>
      <c r="S92" s="719"/>
      <c r="T92" s="720"/>
      <c r="U92" s="719"/>
      <c r="V92" s="716"/>
      <c r="W92" s="721"/>
      <c r="X92" s="719"/>
      <c r="Y92" s="2679"/>
      <c r="Z92" s="2678"/>
      <c r="AA92" s="2680"/>
      <c r="AB92" s="2679"/>
      <c r="AC92" s="2678"/>
      <c r="AD92" s="2677"/>
      <c r="AE92" s="716"/>
      <c r="AF92" s="723"/>
      <c r="AG92" s="2676"/>
      <c r="AH92" s="2678"/>
      <c r="AI92" s="2677"/>
      <c r="AJ92" s="2676"/>
      <c r="AK92" s="2678"/>
      <c r="AL92" s="2678"/>
      <c r="AM92" s="2679"/>
      <c r="AN92" s="2678"/>
      <c r="AO92" s="2677"/>
      <c r="AP92" s="718"/>
      <c r="AQ92" s="724"/>
      <c r="AR92" s="725"/>
      <c r="AS92" s="726"/>
      <c r="AT92" s="2681"/>
      <c r="AU92" s="2681"/>
      <c r="AV92" s="2681"/>
      <c r="AW92" s="2681"/>
      <c r="AX92" s="2682"/>
      <c r="AY92" s="2681"/>
      <c r="AZ92" s="2681"/>
      <c r="BA92" s="2683"/>
      <c r="BB92" s="725"/>
      <c r="BC92" s="726"/>
      <c r="BD92" s="2681"/>
      <c r="BE92" s="2681"/>
      <c r="BF92" s="2681"/>
      <c r="BG92" s="2683"/>
      <c r="BH92" s="718"/>
      <c r="BI92" s="719"/>
      <c r="BJ92" s="720"/>
      <c r="BK92" s="718"/>
      <c r="BL92" s="724"/>
      <c r="BM92" s="718"/>
      <c r="BN92" s="724"/>
      <c r="BO92" s="718"/>
      <c r="BP92" s="2679"/>
      <c r="BQ92" s="2678"/>
      <c r="BR92" s="2680"/>
      <c r="BS92" s="718"/>
      <c r="BT92" s="719"/>
      <c r="BU92" s="719"/>
      <c r="BV92" s="718"/>
      <c r="BW92" s="719"/>
      <c r="BX92" s="719"/>
      <c r="BY92" s="718"/>
      <c r="BZ92" s="719"/>
      <c r="CA92" s="719"/>
      <c r="CB92" s="2688"/>
      <c r="CC92" s="2689"/>
      <c r="CD92" s="2688"/>
      <c r="CE92" s="2685"/>
      <c r="CF92" s="2687"/>
      <c r="CG92" s="2686"/>
      <c r="CH92" s="2687"/>
      <c r="CI92" s="2686"/>
      <c r="CJ92" s="2687"/>
      <c r="CK92" s="2686"/>
      <c r="CL92" s="2687"/>
      <c r="CM92" s="2689"/>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684" t="s">
        <v>1169</v>
      </c>
      <c r="C93" s="2685"/>
      <c r="D93" s="2686"/>
      <c r="E93" s="2687"/>
      <c r="F93" s="2686"/>
      <c r="G93" s="2687"/>
      <c r="H93" s="2686"/>
      <c r="I93" s="732"/>
      <c r="J93" s="715"/>
      <c r="K93" s="716"/>
      <c r="L93" s="717"/>
      <c r="M93" s="718"/>
      <c r="N93" s="719"/>
      <c r="O93" s="719"/>
      <c r="P93" s="719"/>
      <c r="Q93" s="720"/>
      <c r="R93" s="718"/>
      <c r="S93" s="719"/>
      <c r="T93" s="720"/>
      <c r="U93" s="719"/>
      <c r="V93" s="716"/>
      <c r="W93" s="721"/>
      <c r="X93" s="719"/>
      <c r="Y93" s="2679"/>
      <c r="Z93" s="2678"/>
      <c r="AA93" s="2680"/>
      <c r="AB93" s="2679"/>
      <c r="AC93" s="2678"/>
      <c r="AD93" s="2677"/>
      <c r="AE93" s="716"/>
      <c r="AF93" s="723"/>
      <c r="AG93" s="2676"/>
      <c r="AH93" s="2678"/>
      <c r="AI93" s="2677"/>
      <c r="AJ93" s="2676"/>
      <c r="AK93" s="2678"/>
      <c r="AL93" s="2678"/>
      <c r="AM93" s="2679"/>
      <c r="AN93" s="2678"/>
      <c r="AO93" s="2677"/>
      <c r="AP93" s="718"/>
      <c r="AQ93" s="724"/>
      <c r="AR93" s="725"/>
      <c r="AS93" s="726"/>
      <c r="AT93" s="2681"/>
      <c r="AU93" s="2681"/>
      <c r="AV93" s="2681"/>
      <c r="AW93" s="2681"/>
      <c r="AX93" s="2682"/>
      <c r="AY93" s="2681"/>
      <c r="AZ93" s="2681"/>
      <c r="BA93" s="2683"/>
      <c r="BB93" s="725"/>
      <c r="BC93" s="726"/>
      <c r="BD93" s="2681"/>
      <c r="BE93" s="2681"/>
      <c r="BF93" s="2681"/>
      <c r="BG93" s="2683"/>
      <c r="BH93" s="718"/>
      <c r="BI93" s="719"/>
      <c r="BJ93" s="720"/>
      <c r="BK93" s="718"/>
      <c r="BL93" s="724"/>
      <c r="BM93" s="718"/>
      <c r="BN93" s="724"/>
      <c r="BO93" s="718"/>
      <c r="BP93" s="2679"/>
      <c r="BQ93" s="2678"/>
      <c r="BR93" s="2680"/>
      <c r="BS93" s="718"/>
      <c r="BT93" s="719"/>
      <c r="BU93" s="719"/>
      <c r="BV93" s="718"/>
      <c r="BW93" s="719"/>
      <c r="BX93" s="719"/>
      <c r="BY93" s="718"/>
      <c r="BZ93" s="719"/>
      <c r="CA93" s="719"/>
      <c r="CB93" s="2688"/>
      <c r="CC93" s="2689"/>
      <c r="CD93" s="2688"/>
      <c r="CE93" s="2685"/>
      <c r="CF93" s="2687"/>
      <c r="CG93" s="2686"/>
      <c r="CH93" s="2687"/>
      <c r="CI93" s="2686"/>
      <c r="CJ93" s="2687"/>
      <c r="CK93" s="2686"/>
      <c r="CL93" s="2687"/>
      <c r="CM93" s="2689"/>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684" t="s">
        <v>1170</v>
      </c>
      <c r="C94" s="2685"/>
      <c r="D94" s="2686"/>
      <c r="E94" s="2687"/>
      <c r="F94" s="2686"/>
      <c r="G94" s="2687"/>
      <c r="H94" s="2686"/>
      <c r="I94" s="732"/>
      <c r="J94" s="715"/>
      <c r="K94" s="716"/>
      <c r="L94" s="717"/>
      <c r="M94" s="718"/>
      <c r="N94" s="719"/>
      <c r="O94" s="719"/>
      <c r="P94" s="719"/>
      <c r="Q94" s="720"/>
      <c r="R94" s="718"/>
      <c r="S94" s="719"/>
      <c r="T94" s="720"/>
      <c r="U94" s="719"/>
      <c r="V94" s="716"/>
      <c r="W94" s="721"/>
      <c r="X94" s="719"/>
      <c r="Y94" s="2679"/>
      <c r="Z94" s="2678"/>
      <c r="AA94" s="2680"/>
      <c r="AB94" s="2679"/>
      <c r="AC94" s="2678"/>
      <c r="AD94" s="2677"/>
      <c r="AE94" s="716"/>
      <c r="AF94" s="723"/>
      <c r="AG94" s="2676"/>
      <c r="AH94" s="2678"/>
      <c r="AI94" s="2677"/>
      <c r="AJ94" s="2676"/>
      <c r="AK94" s="2678"/>
      <c r="AL94" s="2678"/>
      <c r="AM94" s="2679"/>
      <c r="AN94" s="2678"/>
      <c r="AO94" s="2677"/>
      <c r="AP94" s="718"/>
      <c r="AQ94" s="724"/>
      <c r="AR94" s="725"/>
      <c r="AS94" s="726"/>
      <c r="AT94" s="2681"/>
      <c r="AU94" s="2681"/>
      <c r="AV94" s="2681"/>
      <c r="AW94" s="2681"/>
      <c r="AX94" s="2682"/>
      <c r="AY94" s="2681"/>
      <c r="AZ94" s="2681"/>
      <c r="BA94" s="2683"/>
      <c r="BB94" s="725"/>
      <c r="BC94" s="726"/>
      <c r="BD94" s="2681"/>
      <c r="BE94" s="2681"/>
      <c r="BF94" s="2681"/>
      <c r="BG94" s="2683"/>
      <c r="BH94" s="718"/>
      <c r="BI94" s="719"/>
      <c r="BJ94" s="720"/>
      <c r="BK94" s="718"/>
      <c r="BL94" s="724"/>
      <c r="BM94" s="718"/>
      <c r="BN94" s="724"/>
      <c r="BO94" s="718"/>
      <c r="BP94" s="2679"/>
      <c r="BQ94" s="2678"/>
      <c r="BR94" s="2680"/>
      <c r="BS94" s="718"/>
      <c r="BT94" s="719"/>
      <c r="BU94" s="719"/>
      <c r="BV94" s="718"/>
      <c r="BW94" s="719"/>
      <c r="BX94" s="719"/>
      <c r="BY94" s="718"/>
      <c r="BZ94" s="719"/>
      <c r="CA94" s="719"/>
      <c r="CB94" s="2688"/>
      <c r="CC94" s="2689"/>
      <c r="CD94" s="2688"/>
      <c r="CE94" s="2685"/>
      <c r="CF94" s="2687"/>
      <c r="CG94" s="2686"/>
      <c r="CH94" s="2687"/>
      <c r="CI94" s="2686"/>
      <c r="CJ94" s="2687"/>
      <c r="CK94" s="2686"/>
      <c r="CL94" s="2687"/>
      <c r="CM94" s="2689"/>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5"/>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heetViews>
  <sheetFormatPr defaultRowHeight="13.5"/>
  <cols>
    <col min="1" max="16384" width="9" style="983"/>
  </cols>
  <sheetData>
    <row r="6" spans="3:17">
      <c r="C6"/>
    </row>
    <row r="15" spans="3:17">
      <c r="N15"/>
      <c r="Q15"/>
    </row>
  </sheetData>
  <phoneticPr fontId="5"/>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1396</v>
      </c>
    </row>
    <row r="3" spans="2:41" ht="15.95" customHeight="1" thickBot="1">
      <c r="B3" s="421"/>
    </row>
    <row r="4" spans="2:41" ht="15.95" customHeight="1">
      <c r="B4" s="107"/>
      <c r="C4" s="1995" t="s">
        <v>363</v>
      </c>
      <c r="D4" s="1996"/>
      <c r="E4" s="1996"/>
      <c r="F4" s="1997"/>
      <c r="G4" s="1998" t="s">
        <v>364</v>
      </c>
      <c r="H4" s="1999"/>
      <c r="I4" s="2002" t="s">
        <v>365</v>
      </c>
      <c r="J4" s="2003"/>
      <c r="K4" s="2004"/>
      <c r="L4" s="1995" t="s">
        <v>366</v>
      </c>
      <c r="M4" s="1996"/>
      <c r="N4" s="1997"/>
      <c r="O4" s="2008" t="s">
        <v>367</v>
      </c>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1982" t="s">
        <v>368</v>
      </c>
      <c r="AO4" s="2235"/>
    </row>
    <row r="5" spans="2:41" ht="15.95" customHeight="1" thickBot="1">
      <c r="B5" s="110"/>
      <c r="C5" s="1986" t="s">
        <v>369</v>
      </c>
      <c r="D5" s="1987"/>
      <c r="E5" s="1987"/>
      <c r="F5" s="1988"/>
      <c r="G5" s="2000"/>
      <c r="H5" s="2001"/>
      <c r="I5" s="2005"/>
      <c r="J5" s="2006"/>
      <c r="K5" s="2007"/>
      <c r="L5" s="1986" t="s">
        <v>370</v>
      </c>
      <c r="M5" s="1987"/>
      <c r="N5" s="1988"/>
      <c r="O5" s="1989" t="s">
        <v>370</v>
      </c>
      <c r="P5" s="1990"/>
      <c r="Q5" s="1990"/>
      <c r="R5" s="1991"/>
      <c r="S5" s="1992" t="s">
        <v>371</v>
      </c>
      <c r="T5" s="1993"/>
      <c r="U5" s="1993"/>
      <c r="V5" s="1993"/>
      <c r="W5" s="1993"/>
      <c r="X5" s="1993"/>
      <c r="Y5" s="1993"/>
      <c r="Z5" s="1993"/>
      <c r="AA5" s="1993"/>
      <c r="AB5" s="1993"/>
      <c r="AC5" s="1993"/>
      <c r="AD5" s="1993"/>
      <c r="AE5" s="1993"/>
      <c r="AF5" s="1993"/>
      <c r="AG5" s="1993"/>
      <c r="AH5" s="1993"/>
      <c r="AI5" s="1994"/>
      <c r="AJ5" s="1992" t="s">
        <v>372</v>
      </c>
      <c r="AK5" s="1993"/>
      <c r="AL5" s="1993"/>
      <c r="AM5" s="1993"/>
      <c r="AN5" s="2236"/>
      <c r="AO5" s="2237"/>
    </row>
    <row r="6" spans="2:41" ht="15.95" customHeight="1">
      <c r="B6" s="2693" t="s">
        <v>1397</v>
      </c>
      <c r="C6" s="408" t="s">
        <v>1398</v>
      </c>
      <c r="D6" s="123"/>
      <c r="E6" s="123"/>
      <c r="F6" s="121"/>
      <c r="G6" s="123" t="s">
        <v>375</v>
      </c>
      <c r="H6" s="123"/>
      <c r="I6" s="328"/>
      <c r="J6" s="123"/>
      <c r="K6" s="121"/>
      <c r="L6" s="1995" t="s">
        <v>1399</v>
      </c>
      <c r="M6" s="1996"/>
      <c r="N6" s="1997"/>
      <c r="O6" s="1995" t="s">
        <v>1400</v>
      </c>
      <c r="P6" s="1996"/>
      <c r="Q6" s="1996"/>
      <c r="R6" s="1997"/>
      <c r="S6" s="120" t="s">
        <v>250</v>
      </c>
      <c r="T6" s="123" t="s">
        <v>1401</v>
      </c>
      <c r="U6" s="123"/>
      <c r="V6" s="123"/>
      <c r="W6" s="123"/>
      <c r="X6" s="119"/>
      <c r="Y6" s="123"/>
      <c r="Z6" s="123"/>
      <c r="AA6" s="123"/>
      <c r="AB6" s="123"/>
      <c r="AC6" s="123"/>
      <c r="AD6" s="123"/>
      <c r="AE6" s="123"/>
      <c r="AF6" s="123"/>
      <c r="AG6" s="123"/>
      <c r="AH6" s="123"/>
      <c r="AI6" s="121"/>
      <c r="AJ6" s="984"/>
      <c r="AK6" s="123" t="s">
        <v>588</v>
      </c>
      <c r="AL6" s="123"/>
      <c r="AM6" s="123"/>
      <c r="AN6" s="331"/>
      <c r="AO6" s="332"/>
    </row>
    <row r="7" spans="2:41" ht="15.95" customHeight="1">
      <c r="B7" s="2694"/>
      <c r="C7" s="2019" t="s">
        <v>1402</v>
      </c>
      <c r="D7" s="2020"/>
      <c r="E7" s="2020"/>
      <c r="F7" s="2021"/>
      <c r="G7" s="122"/>
      <c r="H7" s="133">
        <v>4</v>
      </c>
      <c r="I7" s="125"/>
      <c r="J7" s="130" t="s">
        <v>381</v>
      </c>
      <c r="K7" s="131"/>
      <c r="L7" s="2019" t="s">
        <v>1403</v>
      </c>
      <c r="M7" s="2020"/>
      <c r="N7" s="2021"/>
      <c r="O7" s="2019" t="s">
        <v>1404</v>
      </c>
      <c r="P7" s="2020"/>
      <c r="Q7" s="2020"/>
      <c r="R7" s="2021"/>
      <c r="S7" s="985"/>
      <c r="T7" s="986"/>
      <c r="U7" s="137" t="s">
        <v>1405</v>
      </c>
      <c r="V7" s="137"/>
      <c r="W7" s="133"/>
      <c r="X7" s="986"/>
      <c r="Y7" s="130" t="s">
        <v>1320</v>
      </c>
      <c r="Z7" s="137"/>
      <c r="AA7" s="137"/>
      <c r="AB7" s="986"/>
      <c r="AC7" s="130" t="s">
        <v>1406</v>
      </c>
      <c r="AD7" s="133"/>
      <c r="AE7" s="185"/>
      <c r="AF7" s="986"/>
      <c r="AG7" s="137" t="s">
        <v>1407</v>
      </c>
      <c r="AI7" s="133"/>
      <c r="AJ7" s="987"/>
      <c r="AK7" s="137" t="s">
        <v>614</v>
      </c>
      <c r="AL7" s="137"/>
      <c r="AM7" s="137"/>
      <c r="AN7" s="141"/>
      <c r="AO7" s="142"/>
    </row>
    <row r="8" spans="2:41" ht="15.95" customHeight="1">
      <c r="B8" s="2694"/>
      <c r="C8" s="2019" t="s">
        <v>1408</v>
      </c>
      <c r="D8" s="2020"/>
      <c r="E8" s="2020"/>
      <c r="F8" s="2021"/>
      <c r="G8" s="122"/>
      <c r="H8" s="133">
        <v>3</v>
      </c>
      <c r="I8" s="125"/>
      <c r="J8" s="130" t="s">
        <v>387</v>
      </c>
      <c r="K8" s="131"/>
      <c r="L8" s="128"/>
      <c r="M8" s="128"/>
      <c r="N8" s="129"/>
      <c r="O8" s="127"/>
      <c r="P8" s="128"/>
      <c r="Q8" s="128"/>
      <c r="R8" s="128"/>
      <c r="S8" s="410" t="s">
        <v>250</v>
      </c>
      <c r="T8" s="391" t="s">
        <v>1409</v>
      </c>
      <c r="U8" s="988"/>
      <c r="V8" s="391"/>
      <c r="W8" s="391"/>
      <c r="X8" s="989"/>
      <c r="Y8" s="990"/>
      <c r="Z8" s="990"/>
      <c r="AA8" s="990"/>
      <c r="AB8" s="990"/>
      <c r="AC8" s="990"/>
      <c r="AD8" s="990"/>
      <c r="AE8" s="990"/>
      <c r="AF8" s="990"/>
      <c r="AG8" s="990"/>
      <c r="AH8" s="990"/>
      <c r="AI8" s="991"/>
      <c r="AJ8" s="987"/>
      <c r="AK8" s="2051"/>
      <c r="AL8" s="2051"/>
      <c r="AM8" s="2051"/>
      <c r="AN8" s="141"/>
      <c r="AO8" s="142"/>
    </row>
    <row r="9" spans="2:41" ht="15.95" customHeight="1">
      <c r="B9" s="2694"/>
      <c r="C9" s="2024" t="s">
        <v>1410</v>
      </c>
      <c r="D9" s="2025"/>
      <c r="E9" s="2025"/>
      <c r="F9" s="2026"/>
      <c r="G9" s="122"/>
      <c r="H9" s="133">
        <v>2</v>
      </c>
      <c r="I9" s="125"/>
      <c r="J9" s="130" t="s">
        <v>392</v>
      </c>
      <c r="K9" s="131"/>
      <c r="L9" s="137"/>
      <c r="M9" s="137"/>
      <c r="N9" s="140"/>
      <c r="O9" s="159"/>
      <c r="P9" s="137"/>
      <c r="Q9" s="137"/>
      <c r="R9" s="137"/>
      <c r="S9" s="985" t="s">
        <v>389</v>
      </c>
      <c r="T9" s="986"/>
      <c r="U9" s="130" t="s">
        <v>1411</v>
      </c>
      <c r="V9" s="133"/>
      <c r="W9" s="133"/>
      <c r="X9" s="133"/>
      <c r="Y9" s="185"/>
      <c r="AB9" s="185"/>
      <c r="AC9" s="185"/>
      <c r="AD9" s="185"/>
      <c r="AE9" s="986"/>
      <c r="AF9" s="130" t="s">
        <v>1412</v>
      </c>
      <c r="AG9" s="185"/>
      <c r="AH9" s="185"/>
      <c r="AI9" s="131" t="s">
        <v>390</v>
      </c>
      <c r="AJ9" s="132"/>
      <c r="AK9" s="137"/>
      <c r="AL9" s="137"/>
      <c r="AM9" s="137"/>
      <c r="AN9" s="141"/>
      <c r="AO9" s="142"/>
    </row>
    <row r="10" spans="2:41" ht="15.95" customHeight="1">
      <c r="B10" s="2694"/>
      <c r="C10" s="438" t="s">
        <v>1413</v>
      </c>
      <c r="D10" s="133"/>
      <c r="E10" s="133"/>
      <c r="F10" s="131"/>
      <c r="G10" s="122"/>
      <c r="H10" s="133">
        <v>1</v>
      </c>
      <c r="I10" s="125"/>
      <c r="J10" s="130" t="s">
        <v>397</v>
      </c>
      <c r="K10" s="131"/>
      <c r="L10" s="137"/>
      <c r="M10" s="137"/>
      <c r="N10" s="140"/>
      <c r="O10" s="159"/>
      <c r="P10" s="137"/>
      <c r="Q10" s="137"/>
      <c r="R10" s="137"/>
      <c r="S10" s="985" t="s">
        <v>389</v>
      </c>
      <c r="T10" s="986"/>
      <c r="U10" s="130" t="s">
        <v>1414</v>
      </c>
      <c r="V10" s="133"/>
      <c r="W10" s="133"/>
      <c r="X10" s="133"/>
      <c r="Y10" s="185"/>
      <c r="AB10" s="185"/>
      <c r="AC10" s="185"/>
      <c r="AD10" s="185"/>
      <c r="AE10" s="986"/>
      <c r="AF10" s="130" t="s">
        <v>1415</v>
      </c>
      <c r="AG10" s="185"/>
      <c r="AH10" s="185"/>
      <c r="AI10" s="131" t="s">
        <v>390</v>
      </c>
      <c r="AJ10" s="132"/>
      <c r="AK10" s="137"/>
      <c r="AL10" s="137"/>
      <c r="AM10" s="137"/>
      <c r="AN10" s="141"/>
      <c r="AO10" s="142"/>
    </row>
    <row r="11" spans="2:41" ht="15.95" customHeight="1">
      <c r="B11" s="2694"/>
      <c r="C11" s="141"/>
      <c r="F11" s="168"/>
      <c r="I11" s="174"/>
      <c r="J11" s="130"/>
      <c r="K11" s="131"/>
      <c r="L11" s="137"/>
      <c r="M11" s="137"/>
      <c r="N11" s="140"/>
      <c r="O11" s="159"/>
      <c r="P11" s="137"/>
      <c r="Q11" s="137"/>
      <c r="R11" s="137"/>
      <c r="S11" s="985" t="s">
        <v>389</v>
      </c>
      <c r="T11" s="986"/>
      <c r="U11" s="130" t="s">
        <v>1416</v>
      </c>
      <c r="V11" s="133"/>
      <c r="W11" s="133"/>
      <c r="X11" s="133"/>
      <c r="Y11" s="185"/>
      <c r="Z11" s="986"/>
      <c r="AA11" s="130" t="s">
        <v>1417</v>
      </c>
      <c r="AB11" s="185"/>
      <c r="AC11" s="185"/>
      <c r="AD11" s="185"/>
      <c r="AE11" s="986"/>
      <c r="AF11" s="130" t="s">
        <v>295</v>
      </c>
      <c r="AG11" s="185"/>
      <c r="AH11" s="185"/>
      <c r="AI11" s="131" t="s">
        <v>390</v>
      </c>
      <c r="AJ11" s="132"/>
      <c r="AK11" s="137"/>
      <c r="AL11" s="137"/>
      <c r="AM11" s="137"/>
      <c r="AN11" s="141"/>
      <c r="AO11" s="142"/>
    </row>
    <row r="12" spans="2:41" ht="15.95" customHeight="1">
      <c r="B12" s="2694"/>
      <c r="C12" s="992" t="b">
        <v>0</v>
      </c>
      <c r="D12" s="993"/>
      <c r="E12" s="195"/>
      <c r="F12" s="171" t="s">
        <v>1418</v>
      </c>
      <c r="G12" s="994"/>
      <c r="H12" s="133"/>
      <c r="I12" s="174"/>
      <c r="J12" s="130"/>
      <c r="K12" s="131"/>
      <c r="L12" s="386"/>
      <c r="M12" s="995"/>
      <c r="N12" s="996"/>
      <c r="O12" s="454"/>
      <c r="P12" s="995"/>
      <c r="Q12" s="995"/>
      <c r="R12" s="996"/>
      <c r="S12" s="396" t="s">
        <v>389</v>
      </c>
      <c r="T12" s="997"/>
      <c r="U12" s="149" t="s">
        <v>1419</v>
      </c>
      <c r="V12" s="150"/>
      <c r="W12" s="150"/>
      <c r="X12" s="150"/>
      <c r="Y12" s="193"/>
      <c r="Z12" s="193"/>
      <c r="AA12" s="193"/>
      <c r="AB12" s="149"/>
      <c r="AC12" s="192"/>
      <c r="AD12" s="193"/>
      <c r="AE12" s="193"/>
      <c r="AF12" s="193"/>
      <c r="AG12" s="193"/>
      <c r="AH12" s="193"/>
      <c r="AI12" s="151" t="s">
        <v>390</v>
      </c>
      <c r="AJ12" s="183"/>
      <c r="AK12" s="149"/>
      <c r="AL12" s="149"/>
      <c r="AM12" s="149"/>
      <c r="AN12" s="141"/>
      <c r="AO12" s="142"/>
    </row>
    <row r="13" spans="2:41" ht="15.95" customHeight="1">
      <c r="B13" s="2694"/>
      <c r="C13" s="241" t="s">
        <v>1420</v>
      </c>
      <c r="D13" s="137"/>
      <c r="E13" s="137"/>
      <c r="F13" s="140"/>
      <c r="G13" s="199" t="s">
        <v>434</v>
      </c>
      <c r="H13" s="998"/>
      <c r="I13" s="999"/>
      <c r="J13" s="157"/>
      <c r="K13" s="173"/>
      <c r="L13" s="2071" t="s">
        <v>1421</v>
      </c>
      <c r="M13" s="2072"/>
      <c r="N13" s="2073"/>
      <c r="O13" s="2071" t="s">
        <v>1422</v>
      </c>
      <c r="P13" s="2072"/>
      <c r="Q13" s="2072"/>
      <c r="R13" s="2073"/>
      <c r="S13" s="125"/>
      <c r="T13" s="137" t="s">
        <v>1423</v>
      </c>
      <c r="U13" s="137"/>
      <c r="V13" s="133"/>
      <c r="W13" s="133"/>
      <c r="X13" s="133"/>
      <c r="Y13" s="185"/>
      <c r="Z13" s="185"/>
      <c r="AA13" s="185"/>
      <c r="AB13" s="137"/>
      <c r="AC13" s="130"/>
      <c r="AD13" s="185"/>
      <c r="AE13" s="185"/>
      <c r="AF13" s="185"/>
      <c r="AG13" s="185"/>
      <c r="AH13" s="185"/>
      <c r="AI13" s="133"/>
      <c r="AJ13" s="987"/>
      <c r="AK13" s="137" t="s">
        <v>588</v>
      </c>
      <c r="AL13" s="137"/>
      <c r="AM13" s="137"/>
      <c r="AN13" s="239"/>
      <c r="AO13" s="240"/>
    </row>
    <row r="14" spans="2:41" ht="15.95" customHeight="1">
      <c r="B14" s="2694"/>
      <c r="C14" s="2019" t="s">
        <v>1421</v>
      </c>
      <c r="D14" s="2020"/>
      <c r="E14" s="2020"/>
      <c r="F14" s="2021"/>
      <c r="G14" s="209" t="s">
        <v>437</v>
      </c>
      <c r="H14" s="209"/>
      <c r="I14" s="125"/>
      <c r="J14" s="130" t="s">
        <v>381</v>
      </c>
      <c r="K14" s="140"/>
      <c r="L14" s="2690" t="s">
        <v>1424</v>
      </c>
      <c r="M14" s="2691"/>
      <c r="N14" s="2692"/>
      <c r="O14" s="2019" t="s">
        <v>1425</v>
      </c>
      <c r="P14" s="2020"/>
      <c r="Q14" s="2020"/>
      <c r="R14" s="2021"/>
      <c r="S14" s="390"/>
      <c r="T14" s="391" t="s">
        <v>1422</v>
      </c>
      <c r="U14" s="391"/>
      <c r="V14" s="391"/>
      <c r="W14" s="393"/>
      <c r="X14" s="989" t="s">
        <v>389</v>
      </c>
      <c r="Y14" s="1000"/>
      <c r="Z14" s="988" t="s">
        <v>1426</v>
      </c>
      <c r="AA14" s="989"/>
      <c r="AB14" s="391"/>
      <c r="AC14" s="391"/>
      <c r="AD14" s="393"/>
      <c r="AE14" s="1000"/>
      <c r="AF14" s="988" t="s">
        <v>1427</v>
      </c>
      <c r="AG14" s="989"/>
      <c r="AH14" s="989"/>
      <c r="AI14" s="1001"/>
      <c r="AJ14" s="987"/>
      <c r="AK14" s="137" t="s">
        <v>614</v>
      </c>
      <c r="AL14" s="137"/>
      <c r="AM14" s="137"/>
      <c r="AN14" s="141"/>
      <c r="AO14" s="142"/>
    </row>
    <row r="15" spans="2:41" ht="15.95" customHeight="1">
      <c r="B15" s="2694"/>
      <c r="C15" s="2019" t="s">
        <v>1428</v>
      </c>
      <c r="D15" s="2020"/>
      <c r="E15" s="2020"/>
      <c r="F15" s="2021"/>
      <c r="G15" s="209" t="s">
        <v>1429</v>
      </c>
      <c r="H15" s="209"/>
      <c r="I15" s="125"/>
      <c r="J15" s="130" t="s">
        <v>387</v>
      </c>
      <c r="K15" s="131"/>
      <c r="O15" s="141"/>
      <c r="S15" s="132"/>
      <c r="T15" s="130"/>
      <c r="U15" s="130"/>
      <c r="V15" s="130"/>
      <c r="X15" s="130"/>
      <c r="Y15" s="1002"/>
      <c r="Z15" s="130" t="s">
        <v>1430</v>
      </c>
      <c r="AA15" s="130"/>
      <c r="AB15" s="130"/>
      <c r="AC15" s="130"/>
      <c r="AD15" s="130"/>
      <c r="AE15" s="1002"/>
      <c r="AF15" s="130" t="s">
        <v>1431</v>
      </c>
      <c r="AG15" s="137"/>
      <c r="AH15" s="130"/>
      <c r="AI15" s="355"/>
      <c r="AJ15" s="987"/>
      <c r="AK15" s="2051"/>
      <c r="AL15" s="2051"/>
      <c r="AM15" s="2051"/>
      <c r="AN15" s="141"/>
      <c r="AO15" s="142"/>
    </row>
    <row r="16" spans="2:41" ht="15.95" customHeight="1">
      <c r="B16" s="2694"/>
      <c r="C16" s="174"/>
      <c r="D16" s="137"/>
      <c r="E16" s="137"/>
      <c r="F16" s="140"/>
      <c r="G16" s="209" t="s">
        <v>1432</v>
      </c>
      <c r="H16" s="209"/>
      <c r="I16" s="125"/>
      <c r="J16" s="130" t="s">
        <v>392</v>
      </c>
      <c r="K16" s="131"/>
      <c r="L16" s="127"/>
      <c r="M16" s="128"/>
      <c r="N16" s="129"/>
      <c r="O16" s="127"/>
      <c r="P16" s="128"/>
      <c r="Q16" s="128"/>
      <c r="R16" s="129"/>
      <c r="S16" s="132"/>
      <c r="T16" s="130"/>
      <c r="U16" s="130"/>
      <c r="V16" s="130"/>
      <c r="X16" s="130"/>
      <c r="Y16" s="1002"/>
      <c r="Z16" s="130" t="s">
        <v>1433</v>
      </c>
      <c r="AA16" s="130"/>
      <c r="AB16" s="130"/>
      <c r="AE16" s="1002"/>
      <c r="AF16" s="130" t="s">
        <v>1434</v>
      </c>
      <c r="AI16" s="140"/>
      <c r="AN16" s="141"/>
      <c r="AO16" s="142"/>
    </row>
    <row r="17" spans="2:41" ht="15.95" customHeight="1">
      <c r="B17" s="2694"/>
      <c r="C17" s="1003" t="b">
        <v>0</v>
      </c>
      <c r="D17" s="1004" t="s">
        <v>1435</v>
      </c>
      <c r="E17" s="1005"/>
      <c r="F17" s="1006"/>
      <c r="H17" s="1007"/>
      <c r="I17" s="125"/>
      <c r="J17" s="130" t="s">
        <v>397</v>
      </c>
      <c r="K17" s="131"/>
      <c r="L17" s="132"/>
      <c r="M17" s="133"/>
      <c r="N17" s="131"/>
      <c r="O17" s="127"/>
      <c r="P17" s="128"/>
      <c r="Q17" s="128"/>
      <c r="R17" s="129"/>
      <c r="S17" s="1008"/>
      <c r="T17" s="360"/>
      <c r="U17" s="360"/>
      <c r="V17" s="360"/>
      <c r="W17" s="1009"/>
      <c r="X17" s="360"/>
      <c r="Y17" s="1010"/>
      <c r="Z17" s="360" t="s">
        <v>1436</v>
      </c>
      <c r="AA17" s="1009"/>
      <c r="AB17" s="1009"/>
      <c r="AC17" s="360"/>
      <c r="AD17" s="360"/>
      <c r="AE17" s="1010"/>
      <c r="AF17" s="360" t="s">
        <v>1437</v>
      </c>
      <c r="AG17" s="360"/>
      <c r="AH17" s="1009"/>
      <c r="AI17" s="345" t="s">
        <v>390</v>
      </c>
      <c r="AJ17" s="133"/>
      <c r="AK17" s="137"/>
      <c r="AL17" s="137"/>
      <c r="AM17" s="137"/>
      <c r="AN17" s="141"/>
      <c r="AO17" s="142"/>
    </row>
    <row r="18" spans="2:41" ht="15.95" customHeight="1">
      <c r="B18" s="2694"/>
      <c r="C18" s="1011"/>
      <c r="D18" s="993" t="s">
        <v>485</v>
      </c>
      <c r="E18" s="149"/>
      <c r="F18" s="154"/>
      <c r="G18" s="149"/>
      <c r="H18" s="154"/>
      <c r="I18" s="172"/>
      <c r="K18" s="131"/>
      <c r="L18" s="454"/>
      <c r="M18" s="149"/>
      <c r="N18" s="154"/>
      <c r="O18" s="386"/>
      <c r="P18" s="995"/>
      <c r="Q18" s="995"/>
      <c r="R18" s="996"/>
      <c r="S18" s="169"/>
      <c r="T18" s="192" t="s">
        <v>295</v>
      </c>
      <c r="U18" s="192"/>
      <c r="V18" s="192"/>
      <c r="W18" s="192"/>
      <c r="X18" s="150" t="s">
        <v>389</v>
      </c>
      <c r="Y18" s="2053"/>
      <c r="Z18" s="2053"/>
      <c r="AA18" s="2053"/>
      <c r="AB18" s="2053"/>
      <c r="AC18" s="2053"/>
      <c r="AD18" s="2053"/>
      <c r="AE18" s="2053"/>
      <c r="AF18" s="2053"/>
      <c r="AG18" s="2053"/>
      <c r="AH18" s="2053"/>
      <c r="AI18" s="151" t="s">
        <v>390</v>
      </c>
      <c r="AJ18" s="183"/>
      <c r="AK18" s="149"/>
      <c r="AL18" s="149"/>
      <c r="AM18" s="149"/>
      <c r="AN18" s="172"/>
      <c r="AO18" s="197"/>
    </row>
    <row r="19" spans="2:41" ht="15.95" customHeight="1">
      <c r="B19" s="2694"/>
      <c r="C19" s="241" t="s">
        <v>1438</v>
      </c>
      <c r="D19" s="137"/>
      <c r="E19" s="137"/>
      <c r="F19" s="140"/>
      <c r="G19" s="137" t="s">
        <v>375</v>
      </c>
      <c r="H19" s="137"/>
      <c r="I19" s="1012"/>
      <c r="J19" s="237"/>
      <c r="K19" s="238"/>
      <c r="L19" s="2071" t="s">
        <v>1439</v>
      </c>
      <c r="M19" s="2072"/>
      <c r="N19" s="2073"/>
      <c r="O19" s="2071" t="s">
        <v>1440</v>
      </c>
      <c r="P19" s="2072"/>
      <c r="Q19" s="2072"/>
      <c r="R19" s="2073"/>
      <c r="S19" s="132" t="s">
        <v>250</v>
      </c>
      <c r="T19" s="130" t="s">
        <v>1441</v>
      </c>
      <c r="U19" s="130"/>
      <c r="V19" s="130"/>
      <c r="W19" s="130"/>
      <c r="X19" s="130"/>
      <c r="Y19" s="139"/>
      <c r="Z19" s="219"/>
      <c r="AA19" s="1013"/>
      <c r="AB19" s="1013"/>
      <c r="AC19" s="1013"/>
      <c r="AD19" s="1013"/>
      <c r="AE19" s="1013"/>
      <c r="AF19" s="1013"/>
      <c r="AG19" s="1013"/>
      <c r="AH19" s="1013"/>
      <c r="AI19" s="133"/>
      <c r="AJ19" s="987"/>
      <c r="AK19" s="137" t="s">
        <v>588</v>
      </c>
      <c r="AL19" s="137"/>
      <c r="AM19" s="137"/>
      <c r="AN19" s="141"/>
      <c r="AO19" s="142"/>
    </row>
    <row r="20" spans="2:41" ht="15.95" customHeight="1">
      <c r="B20" s="2694"/>
      <c r="C20" s="2019" t="s">
        <v>1442</v>
      </c>
      <c r="D20" s="2020"/>
      <c r="E20" s="2020"/>
      <c r="F20" s="2021"/>
      <c r="G20" s="122"/>
      <c r="H20" s="133">
        <v>3</v>
      </c>
      <c r="I20" s="125"/>
      <c r="J20" s="130" t="s">
        <v>381</v>
      </c>
      <c r="K20" s="131"/>
      <c r="L20" s="2019" t="s">
        <v>1443</v>
      </c>
      <c r="M20" s="2020"/>
      <c r="N20" s="2021"/>
      <c r="O20" s="2019" t="s">
        <v>1444</v>
      </c>
      <c r="P20" s="2020"/>
      <c r="Q20" s="2020"/>
      <c r="R20" s="2021"/>
      <c r="S20" s="132"/>
      <c r="U20" s="130"/>
      <c r="V20" s="130" t="s">
        <v>1445</v>
      </c>
      <c r="Y20" s="139" t="s">
        <v>389</v>
      </c>
      <c r="Z20" s="1014"/>
      <c r="AA20" s="130" t="s">
        <v>1446</v>
      </c>
      <c r="AB20" s="130"/>
      <c r="AC20" s="137"/>
      <c r="AE20" s="1014"/>
      <c r="AF20" s="130" t="s">
        <v>1447</v>
      </c>
      <c r="AI20" s="168"/>
      <c r="AJ20" s="987"/>
      <c r="AK20" s="209" t="s">
        <v>1448</v>
      </c>
      <c r="AL20" s="137"/>
      <c r="AM20" s="137"/>
      <c r="AN20" s="141"/>
      <c r="AO20" s="142"/>
    </row>
    <row r="21" spans="2:41" ht="15.95" customHeight="1">
      <c r="B21" s="2694"/>
      <c r="C21" s="2019" t="s">
        <v>1449</v>
      </c>
      <c r="D21" s="2020"/>
      <c r="E21" s="2020" t="b">
        <v>0</v>
      </c>
      <c r="F21" s="2021"/>
      <c r="G21" s="122"/>
      <c r="H21" s="133">
        <v>2</v>
      </c>
      <c r="I21" s="125"/>
      <c r="J21" s="130" t="s">
        <v>387</v>
      </c>
      <c r="K21" s="131"/>
      <c r="L21" s="2019" t="s">
        <v>1450</v>
      </c>
      <c r="M21" s="2020"/>
      <c r="N21" s="2021"/>
      <c r="O21" s="2695"/>
      <c r="P21" s="2696"/>
      <c r="Q21" s="2696"/>
      <c r="R21" s="2697"/>
      <c r="S21" s="132"/>
      <c r="AE21" s="1015"/>
      <c r="AF21" s="130" t="s">
        <v>295</v>
      </c>
      <c r="AG21" s="130"/>
      <c r="AH21" s="130"/>
      <c r="AI21" s="1016" t="s">
        <v>390</v>
      </c>
      <c r="AJ21" s="1017"/>
      <c r="AK21" s="2051"/>
      <c r="AL21" s="2051"/>
      <c r="AM21" s="2051"/>
      <c r="AN21" s="141"/>
      <c r="AO21" s="142"/>
    </row>
    <row r="22" spans="2:41" ht="15.95" customHeight="1">
      <c r="B22" s="2694"/>
      <c r="C22" s="2019" t="s">
        <v>1451</v>
      </c>
      <c r="D22" s="2020"/>
      <c r="E22" s="2020"/>
      <c r="F22" s="2021"/>
      <c r="G22" s="122"/>
      <c r="H22" s="133">
        <v>1</v>
      </c>
      <c r="I22" s="125"/>
      <c r="J22" s="130" t="s">
        <v>392</v>
      </c>
      <c r="K22" s="131"/>
      <c r="L22" s="2019" t="s">
        <v>1452</v>
      </c>
      <c r="M22" s="2020"/>
      <c r="N22" s="2021"/>
      <c r="O22" s="2698"/>
      <c r="P22" s="2699"/>
      <c r="Q22" s="2699"/>
      <c r="R22" s="2700"/>
      <c r="S22" s="132"/>
      <c r="AJ22" s="141"/>
      <c r="AK22" s="160"/>
      <c r="AL22" s="160"/>
      <c r="AM22" s="161"/>
      <c r="AN22" s="141"/>
      <c r="AO22" s="142"/>
    </row>
    <row r="23" spans="2:41" ht="15.95" customHeight="1">
      <c r="B23" s="2694"/>
      <c r="C23" s="1018" t="b">
        <v>0</v>
      </c>
      <c r="D23" s="1004" t="s">
        <v>1435</v>
      </c>
      <c r="E23" s="137"/>
      <c r="F23" s="140"/>
      <c r="G23" s="133"/>
      <c r="H23" s="137"/>
      <c r="I23" s="125"/>
      <c r="J23" s="130" t="s">
        <v>397</v>
      </c>
      <c r="K23" s="131"/>
      <c r="L23" s="2054" t="s">
        <v>1453</v>
      </c>
      <c r="M23" s="2055"/>
      <c r="N23" s="2056"/>
      <c r="O23" s="2701" t="s">
        <v>411</v>
      </c>
      <c r="P23" s="2702"/>
      <c r="Q23" s="2702"/>
      <c r="R23" s="2703"/>
      <c r="S23" s="1019"/>
      <c r="T23" s="391" t="s">
        <v>412</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694"/>
      <c r="C24" s="125"/>
      <c r="D24" s="153" t="s">
        <v>485</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694"/>
      <c r="C25" s="228" t="s">
        <v>1454</v>
      </c>
      <c r="D25" s="237"/>
      <c r="E25" s="237"/>
      <c r="F25" s="238"/>
      <c r="G25" s="157" t="s">
        <v>375</v>
      </c>
      <c r="H25" s="237"/>
      <c r="I25" s="363"/>
      <c r="J25" s="219"/>
      <c r="K25" s="238"/>
      <c r="L25" s="2071" t="s">
        <v>1455</v>
      </c>
      <c r="M25" s="2072"/>
      <c r="N25" s="2073"/>
      <c r="O25" s="2071" t="s">
        <v>586</v>
      </c>
      <c r="P25" s="2072"/>
      <c r="Q25" s="2072"/>
      <c r="R25" s="2073"/>
      <c r="S25" s="363" t="s">
        <v>250</v>
      </c>
      <c r="T25" s="237" t="s">
        <v>1456</v>
      </c>
      <c r="U25" s="237"/>
      <c r="V25" s="237"/>
      <c r="W25" s="157"/>
      <c r="X25" s="237"/>
      <c r="Y25" s="375" t="s">
        <v>389</v>
      </c>
      <c r="Z25" s="1020"/>
      <c r="AA25" s="157" t="s">
        <v>1446</v>
      </c>
      <c r="AB25" s="237"/>
      <c r="AC25" s="237"/>
      <c r="AD25" s="219"/>
      <c r="AE25" s="1020"/>
      <c r="AF25" s="157" t="s">
        <v>1457</v>
      </c>
      <c r="AG25" s="219"/>
      <c r="AH25" s="219"/>
      <c r="AI25" s="157"/>
      <c r="AJ25" s="1021"/>
      <c r="AK25" s="237" t="s">
        <v>588</v>
      </c>
      <c r="AL25" s="237"/>
      <c r="AM25" s="237"/>
      <c r="AN25" s="239"/>
      <c r="AO25" s="240"/>
    </row>
    <row r="26" spans="2:41" ht="15.95" customHeight="1">
      <c r="B26" s="2694"/>
      <c r="C26" s="2019" t="s">
        <v>1458</v>
      </c>
      <c r="D26" s="2020"/>
      <c r="E26" s="2020"/>
      <c r="F26" s="2021"/>
      <c r="G26" s="122"/>
      <c r="H26" s="133">
        <v>4</v>
      </c>
      <c r="I26" s="125"/>
      <c r="J26" s="130" t="s">
        <v>381</v>
      </c>
      <c r="K26" s="131"/>
      <c r="L26" s="2019" t="s">
        <v>1459</v>
      </c>
      <c r="M26" s="2020"/>
      <c r="N26" s="2021"/>
      <c r="O26" s="2704"/>
      <c r="P26" s="2705"/>
      <c r="Q26" s="2705"/>
      <c r="R26" s="2706"/>
      <c r="S26" s="1008"/>
      <c r="T26" s="360"/>
      <c r="U26" s="360"/>
      <c r="V26" s="360"/>
      <c r="W26" s="343"/>
      <c r="X26" s="1009"/>
      <c r="Y26" s="343"/>
      <c r="Z26" s="1022"/>
      <c r="AA26" s="360" t="s">
        <v>1447</v>
      </c>
      <c r="AB26" s="343"/>
      <c r="AC26" s="360"/>
      <c r="AD26" s="343"/>
      <c r="AE26" s="1022"/>
      <c r="AF26" s="360" t="s">
        <v>295</v>
      </c>
      <c r="AG26" s="343"/>
      <c r="AH26" s="343"/>
      <c r="AI26" s="344" t="s">
        <v>390</v>
      </c>
      <c r="AJ26" s="987"/>
      <c r="AK26" s="137" t="s">
        <v>593</v>
      </c>
      <c r="AL26" s="137"/>
      <c r="AM26" s="137"/>
      <c r="AN26" s="141"/>
      <c r="AO26" s="142"/>
    </row>
    <row r="27" spans="2:41" ht="15.95" customHeight="1">
      <c r="B27" s="2694"/>
      <c r="C27" s="2019" t="s">
        <v>1442</v>
      </c>
      <c r="D27" s="2020"/>
      <c r="E27" s="2020"/>
      <c r="F27" s="2021"/>
      <c r="G27" s="122"/>
      <c r="H27" s="133">
        <v>3</v>
      </c>
      <c r="I27" s="125"/>
      <c r="J27" s="130" t="s">
        <v>387</v>
      </c>
      <c r="K27" s="131"/>
      <c r="L27" s="2019" t="s">
        <v>1450</v>
      </c>
      <c r="M27" s="2020"/>
      <c r="N27" s="2021"/>
      <c r="O27" s="2019" t="s">
        <v>1460</v>
      </c>
      <c r="P27" s="2020"/>
      <c r="Q27" s="2020"/>
      <c r="R27" s="2021"/>
      <c r="S27" s="132" t="s">
        <v>250</v>
      </c>
      <c r="T27" s="137" t="s">
        <v>1461</v>
      </c>
      <c r="U27" s="137"/>
      <c r="V27" s="137"/>
      <c r="W27" s="130"/>
      <c r="X27" s="393"/>
      <c r="Y27" s="139" t="s">
        <v>389</v>
      </c>
      <c r="Z27" s="1015"/>
      <c r="AA27" s="130" t="s">
        <v>1446</v>
      </c>
      <c r="AB27" s="137"/>
      <c r="AC27" s="137"/>
      <c r="AD27" s="133"/>
      <c r="AE27" s="1015"/>
      <c r="AF27" s="130" t="s">
        <v>1457</v>
      </c>
      <c r="AG27" s="133"/>
      <c r="AH27" s="133"/>
      <c r="AI27" s="130"/>
      <c r="AJ27" s="987"/>
      <c r="AK27" s="2057"/>
      <c r="AL27" s="2057"/>
      <c r="AM27" s="2057"/>
      <c r="AN27" s="141"/>
      <c r="AO27" s="142"/>
    </row>
    <row r="28" spans="2:41" ht="15.95" customHeight="1">
      <c r="B28" s="2694"/>
      <c r="C28" s="2019" t="s">
        <v>1462</v>
      </c>
      <c r="D28" s="2020"/>
      <c r="E28" s="2020"/>
      <c r="F28" s="2021"/>
      <c r="G28" s="122"/>
      <c r="H28" s="133">
        <v>2</v>
      </c>
      <c r="I28" s="125"/>
      <c r="J28" s="130" t="s">
        <v>392</v>
      </c>
      <c r="K28" s="131"/>
      <c r="L28" s="2019" t="s">
        <v>1452</v>
      </c>
      <c r="M28" s="2020"/>
      <c r="N28" s="2021"/>
      <c r="O28" s="141"/>
      <c r="S28" s="141"/>
      <c r="X28" s="137"/>
      <c r="Y28" s="137"/>
      <c r="Z28" s="1015"/>
      <c r="AA28" s="130" t="s">
        <v>1447</v>
      </c>
      <c r="AB28" s="137"/>
      <c r="AC28" s="130"/>
      <c r="AD28" s="137"/>
      <c r="AE28" s="1015"/>
      <c r="AF28" s="130" t="s">
        <v>295</v>
      </c>
      <c r="AG28" s="137"/>
      <c r="AH28" s="137"/>
      <c r="AI28" s="133" t="s">
        <v>390</v>
      </c>
      <c r="AJ28" s="132"/>
      <c r="AK28" s="160"/>
      <c r="AL28" s="160"/>
      <c r="AM28" s="161"/>
      <c r="AN28" s="141"/>
      <c r="AO28" s="142"/>
    </row>
    <row r="29" spans="2:41" ht="15.95" customHeight="1">
      <c r="B29" s="2694"/>
      <c r="C29" s="2019" t="s">
        <v>1463</v>
      </c>
      <c r="D29" s="2020"/>
      <c r="E29" s="2020"/>
      <c r="F29" s="2021"/>
      <c r="G29" s="122"/>
      <c r="H29" s="133">
        <v>1</v>
      </c>
      <c r="I29" s="125"/>
      <c r="J29" s="130" t="s">
        <v>397</v>
      </c>
      <c r="K29" s="131"/>
      <c r="L29" s="2054" t="s">
        <v>1453</v>
      </c>
      <c r="M29" s="2055"/>
      <c r="N29" s="2056"/>
      <c r="O29" s="2701" t="s">
        <v>411</v>
      </c>
      <c r="P29" s="2702"/>
      <c r="Q29" s="2702"/>
      <c r="R29" s="2703"/>
      <c r="S29" s="1019"/>
      <c r="T29" s="391" t="s">
        <v>412</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07" t="s">
        <v>403</v>
      </c>
      <c r="E30" s="2707"/>
      <c r="F30" s="2708"/>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709" t="s">
        <v>485</v>
      </c>
      <c r="E31" s="2709"/>
      <c r="F31" s="2710"/>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11" t="s">
        <v>1464</v>
      </c>
      <c r="C32" s="241" t="s">
        <v>1465</v>
      </c>
      <c r="D32" s="137"/>
      <c r="E32" s="137"/>
      <c r="F32" s="140"/>
      <c r="G32" s="209" t="s">
        <v>434</v>
      </c>
      <c r="H32" s="131"/>
      <c r="I32" s="132"/>
      <c r="J32" s="133"/>
      <c r="K32" s="131"/>
      <c r="L32" s="2020" t="s">
        <v>1466</v>
      </c>
      <c r="M32" s="2020"/>
      <c r="N32" s="2021"/>
      <c r="O32" s="2704" t="s">
        <v>1319</v>
      </c>
      <c r="P32" s="2705"/>
      <c r="Q32" s="2705"/>
      <c r="R32" s="2706"/>
      <c r="S32" s="1029" t="s">
        <v>250</v>
      </c>
      <c r="T32" s="1030"/>
      <c r="U32" s="343" t="s">
        <v>1467</v>
      </c>
      <c r="V32" s="139"/>
      <c r="Y32" s="1031"/>
      <c r="Z32" s="137" t="s">
        <v>1468</v>
      </c>
      <c r="AD32" s="1031"/>
      <c r="AE32" s="130" t="s">
        <v>1469</v>
      </c>
      <c r="AF32" s="130"/>
      <c r="AG32" s="360"/>
      <c r="AH32" s="360"/>
      <c r="AI32" s="345"/>
      <c r="AJ32" s="987"/>
      <c r="AK32" s="137" t="s">
        <v>588</v>
      </c>
      <c r="AL32" s="137"/>
      <c r="AM32" s="137"/>
      <c r="AN32" s="141"/>
      <c r="AO32" s="142"/>
    </row>
    <row r="33" spans="2:41" ht="15.95" customHeight="1">
      <c r="B33" s="2711"/>
      <c r="C33" s="2019" t="s">
        <v>1470</v>
      </c>
      <c r="D33" s="2020"/>
      <c r="E33" s="2020"/>
      <c r="F33" s="2021"/>
      <c r="G33" s="209" t="s">
        <v>437</v>
      </c>
      <c r="H33" s="131"/>
      <c r="I33" s="125"/>
      <c r="J33" s="130" t="s">
        <v>381</v>
      </c>
      <c r="K33" s="131"/>
      <c r="L33" s="2020" t="s">
        <v>1471</v>
      </c>
      <c r="M33" s="2020"/>
      <c r="N33" s="2021"/>
      <c r="O33" s="438" t="s">
        <v>1472</v>
      </c>
      <c r="P33" s="128"/>
      <c r="Q33" s="128"/>
      <c r="R33" s="129"/>
      <c r="S33" s="410" t="s">
        <v>250</v>
      </c>
      <c r="T33" s="130" t="s">
        <v>1473</v>
      </c>
      <c r="U33" s="130"/>
      <c r="V33" s="988"/>
      <c r="W33" s="988"/>
      <c r="X33" s="393"/>
      <c r="Y33" s="988"/>
      <c r="Z33" s="988"/>
      <c r="AA33" s="988"/>
      <c r="AB33" s="988"/>
      <c r="AC33" s="988"/>
      <c r="AD33" s="988"/>
      <c r="AE33" s="988"/>
      <c r="AF33" s="988"/>
      <c r="AG33" s="130"/>
      <c r="AH33" s="130"/>
      <c r="AI33" s="355"/>
      <c r="AJ33" s="987"/>
      <c r="AK33" s="137" t="s">
        <v>1474</v>
      </c>
      <c r="AL33" s="137"/>
      <c r="AM33" s="137"/>
      <c r="AN33" s="141"/>
      <c r="AO33" s="142"/>
    </row>
    <row r="34" spans="2:41" ht="15.95" customHeight="1">
      <c r="B34" s="2711"/>
      <c r="C34" s="2019" t="s">
        <v>1475</v>
      </c>
      <c r="D34" s="2020"/>
      <c r="E34" s="2020"/>
      <c r="F34" s="2021"/>
      <c r="G34" s="209" t="s">
        <v>1429</v>
      </c>
      <c r="H34" s="131"/>
      <c r="I34" s="125"/>
      <c r="J34" s="130" t="s">
        <v>387</v>
      </c>
      <c r="K34" s="131"/>
      <c r="L34" s="2020" t="s">
        <v>1476</v>
      </c>
      <c r="M34" s="2020"/>
      <c r="N34" s="2021"/>
      <c r="O34" s="159" t="s">
        <v>1477</v>
      </c>
      <c r="P34" s="128"/>
      <c r="Q34" s="128"/>
      <c r="R34" s="129"/>
      <c r="S34" s="438"/>
      <c r="T34" s="1031"/>
      <c r="U34" s="130" t="s">
        <v>1478</v>
      </c>
      <c r="V34" s="130"/>
      <c r="W34" s="130"/>
      <c r="Y34" s="1031"/>
      <c r="Z34" s="130" t="s">
        <v>1479</v>
      </c>
      <c r="AA34" s="130"/>
      <c r="AD34" s="1031"/>
      <c r="AE34" s="130" t="s">
        <v>1480</v>
      </c>
      <c r="AF34" s="130"/>
      <c r="AG34" s="130"/>
      <c r="AH34" s="130"/>
      <c r="AI34" s="355"/>
      <c r="AJ34" s="987"/>
      <c r="AK34" s="2051"/>
      <c r="AL34" s="2051"/>
      <c r="AM34" s="2051"/>
      <c r="AN34" s="141"/>
      <c r="AO34" s="142"/>
    </row>
    <row r="35" spans="2:41" ht="15.95" customHeight="1">
      <c r="B35" s="2711"/>
      <c r="C35" s="2717" t="s">
        <v>1481</v>
      </c>
      <c r="D35" s="2718"/>
      <c r="E35" s="2718"/>
      <c r="F35" s="2719"/>
      <c r="G35" s="209" t="s">
        <v>1432</v>
      </c>
      <c r="H35" s="131"/>
      <c r="I35" s="125"/>
      <c r="J35" s="130" t="s">
        <v>392</v>
      </c>
      <c r="K35" s="131"/>
      <c r="L35" s="174"/>
      <c r="M35" s="153"/>
      <c r="N35" s="154"/>
      <c r="O35" s="125"/>
      <c r="P35" s="153" t="s">
        <v>485</v>
      </c>
      <c r="Q35" s="149"/>
      <c r="R35" s="154"/>
      <c r="S35" s="183"/>
      <c r="T35" s="195"/>
      <c r="U35" s="192" t="s">
        <v>1482</v>
      </c>
      <c r="V35" s="192"/>
      <c r="W35" s="192"/>
      <c r="X35" s="192"/>
      <c r="Y35" s="192"/>
      <c r="Z35" s="192" t="s">
        <v>1483</v>
      </c>
      <c r="AA35" s="192"/>
      <c r="AB35" s="192"/>
      <c r="AC35" s="192"/>
      <c r="AD35" s="192"/>
      <c r="AE35" s="192" t="s">
        <v>1484</v>
      </c>
      <c r="AF35" s="192"/>
      <c r="AG35" s="192"/>
      <c r="AH35" s="192"/>
      <c r="AI35" s="189"/>
      <c r="AJ35" s="132"/>
      <c r="AK35" s="137"/>
      <c r="AL35" s="137"/>
      <c r="AM35" s="137"/>
      <c r="AN35" s="141"/>
      <c r="AO35" s="142"/>
    </row>
    <row r="36" spans="2:41" ht="15.95" customHeight="1">
      <c r="B36" s="2711"/>
      <c r="C36" s="2717"/>
      <c r="D36" s="2718"/>
      <c r="E36" s="2718"/>
      <c r="F36" s="2719"/>
      <c r="G36" s="438"/>
      <c r="H36" s="131"/>
      <c r="I36" s="125"/>
      <c r="J36" s="130" t="s">
        <v>397</v>
      </c>
      <c r="K36" s="131"/>
      <c r="L36" s="2072" t="s">
        <v>1485</v>
      </c>
      <c r="M36" s="2072"/>
      <c r="N36" s="2073"/>
      <c r="O36" s="2071" t="s">
        <v>1486</v>
      </c>
      <c r="P36" s="2072"/>
      <c r="Q36" s="2072"/>
      <c r="R36" s="2073"/>
      <c r="S36" s="400" t="s">
        <v>250</v>
      </c>
      <c r="T36" s="1032"/>
      <c r="U36" s="157" t="s">
        <v>1487</v>
      </c>
      <c r="V36" s="238"/>
      <c r="W36" s="157"/>
      <c r="X36" s="219"/>
      <c r="Y36" s="201"/>
      <c r="Z36" s="201"/>
      <c r="AA36" s="157"/>
      <c r="AB36" s="157"/>
      <c r="AC36" s="219"/>
      <c r="AD36" s="1032"/>
      <c r="AE36" s="237" t="s">
        <v>1488</v>
      </c>
      <c r="AF36" s="219"/>
      <c r="AG36" s="219"/>
      <c r="AH36" s="219"/>
      <c r="AI36" s="238"/>
      <c r="AN36" s="141"/>
      <c r="AO36" s="142"/>
    </row>
    <row r="37" spans="2:41" ht="15.95" customHeight="1">
      <c r="B37" s="2711"/>
      <c r="C37" s="438"/>
      <c r="D37" s="358"/>
      <c r="E37" s="130"/>
      <c r="F37" s="1033"/>
      <c r="G37" s="438"/>
      <c r="H37" s="140"/>
      <c r="I37" s="159"/>
      <c r="J37" s="137"/>
      <c r="K37" s="140"/>
      <c r="L37" s="2020" t="s">
        <v>1489</v>
      </c>
      <c r="M37" s="2020"/>
      <c r="N37" s="2021"/>
      <c r="O37" s="2712" t="s">
        <v>1319</v>
      </c>
      <c r="P37" s="2713"/>
      <c r="Q37" s="2713"/>
      <c r="R37" s="2714"/>
      <c r="S37" s="1034" t="s">
        <v>250</v>
      </c>
      <c r="T37" s="1035"/>
      <c r="U37" s="1036" t="s">
        <v>1467</v>
      </c>
      <c r="V37" s="1037"/>
      <c r="W37" s="1038"/>
      <c r="X37" s="1038"/>
      <c r="Y37" s="1035"/>
      <c r="Z37" s="1036" t="s">
        <v>1468</v>
      </c>
      <c r="AA37" s="1038"/>
      <c r="AB37" s="1038"/>
      <c r="AC37" s="1038"/>
      <c r="AD37" s="1035"/>
      <c r="AE37" s="1039" t="s">
        <v>1469</v>
      </c>
      <c r="AF37" s="1039"/>
      <c r="AG37" s="1039"/>
      <c r="AH37" s="1039"/>
      <c r="AI37" s="1040"/>
      <c r="AN37" s="141"/>
      <c r="AO37" s="142"/>
    </row>
    <row r="38" spans="2:41" ht="15.95" customHeight="1">
      <c r="B38" s="2711"/>
      <c r="C38" s="1041"/>
      <c r="D38" s="130"/>
      <c r="E38" s="130"/>
      <c r="F38" s="1033"/>
      <c r="G38" s="174"/>
      <c r="H38" s="131"/>
      <c r="I38" s="132"/>
      <c r="J38" s="133"/>
      <c r="K38" s="131"/>
      <c r="L38" s="2020" t="s">
        <v>1490</v>
      </c>
      <c r="M38" s="2020"/>
      <c r="N38" s="2021"/>
      <c r="O38" s="438" t="s">
        <v>1472</v>
      </c>
      <c r="P38" s="128"/>
      <c r="Q38" s="128"/>
      <c r="R38" s="129"/>
      <c r="S38" s="410" t="s">
        <v>250</v>
      </c>
      <c r="T38" s="130" t="s">
        <v>1473</v>
      </c>
      <c r="U38" s="130"/>
      <c r="V38" s="988"/>
      <c r="W38" s="988"/>
      <c r="X38" s="393"/>
      <c r="Y38" s="988"/>
      <c r="Z38" s="988"/>
      <c r="AA38" s="988"/>
      <c r="AB38" s="988"/>
      <c r="AC38" s="988"/>
      <c r="AD38" s="988"/>
      <c r="AE38" s="988"/>
      <c r="AF38" s="988"/>
      <c r="AG38" s="130"/>
      <c r="AH38" s="130"/>
      <c r="AI38" s="355"/>
      <c r="AN38" s="141"/>
      <c r="AO38" s="142"/>
    </row>
    <row r="39" spans="2:41" ht="15.95" customHeight="1">
      <c r="B39" s="2711"/>
      <c r="C39" s="1042" t="b">
        <v>0</v>
      </c>
      <c r="D39" s="2707" t="s">
        <v>403</v>
      </c>
      <c r="E39" s="2707"/>
      <c r="F39" s="2708"/>
      <c r="G39" s="175"/>
      <c r="H39" s="131"/>
      <c r="I39" s="132"/>
      <c r="J39" s="133"/>
      <c r="K39" s="131"/>
      <c r="L39" s="174"/>
      <c r="M39" s="153"/>
      <c r="N39" s="129"/>
      <c r="O39" s="159" t="s">
        <v>1477</v>
      </c>
      <c r="P39" s="128"/>
      <c r="Q39" s="128"/>
      <c r="R39" s="129"/>
      <c r="S39" s="438"/>
      <c r="T39" s="1031"/>
      <c r="U39" s="130" t="s">
        <v>1478</v>
      </c>
      <c r="V39" s="130"/>
      <c r="W39" s="130"/>
      <c r="Y39" s="1031"/>
      <c r="Z39" s="130" t="s">
        <v>1479</v>
      </c>
      <c r="AA39" s="130"/>
      <c r="AD39" s="130"/>
      <c r="AE39" s="130"/>
      <c r="AF39" s="130"/>
      <c r="AG39" s="130"/>
      <c r="AH39" s="130"/>
      <c r="AI39" s="355"/>
      <c r="AN39" s="141"/>
      <c r="AO39" s="142"/>
    </row>
    <row r="40" spans="2:41" ht="15.95" customHeight="1">
      <c r="B40" s="2711"/>
      <c r="C40" s="1043"/>
      <c r="D40" s="993"/>
      <c r="E40" s="149"/>
      <c r="F40" s="154"/>
      <c r="G40" s="994"/>
      <c r="H40" s="151"/>
      <c r="I40" s="183"/>
      <c r="J40" s="150"/>
      <c r="K40" s="151"/>
      <c r="L40" s="995"/>
      <c r="M40" s="995"/>
      <c r="N40" s="996"/>
      <c r="O40" s="125"/>
      <c r="P40" s="153" t="s">
        <v>485</v>
      </c>
      <c r="Q40" s="149"/>
      <c r="R40" s="154"/>
      <c r="S40" s="183"/>
      <c r="T40" s="195"/>
      <c r="U40" s="192" t="s">
        <v>1482</v>
      </c>
      <c r="V40" s="192"/>
      <c r="W40" s="192"/>
      <c r="X40" s="192"/>
      <c r="Y40" s="192"/>
      <c r="Z40" s="192" t="s">
        <v>1483</v>
      </c>
      <c r="AA40" s="192"/>
      <c r="AB40" s="192"/>
      <c r="AC40" s="192"/>
      <c r="AD40" s="192"/>
      <c r="AE40" s="192"/>
      <c r="AF40" s="192"/>
      <c r="AG40" s="192"/>
      <c r="AH40" s="192"/>
      <c r="AI40" s="189"/>
      <c r="AJ40" s="195"/>
      <c r="AK40" s="195"/>
      <c r="AL40" s="195"/>
      <c r="AM40" s="195"/>
      <c r="AN40" s="172"/>
      <c r="AO40" s="197"/>
    </row>
    <row r="41" spans="2:41" ht="15.95" customHeight="1">
      <c r="B41" s="1044"/>
      <c r="C41" s="241" t="s">
        <v>1491</v>
      </c>
      <c r="D41" s="137"/>
      <c r="E41" s="137"/>
      <c r="F41" s="140"/>
      <c r="G41" s="209" t="s">
        <v>434</v>
      </c>
      <c r="H41" s="238"/>
      <c r="I41" s="159"/>
      <c r="J41" s="137"/>
      <c r="K41" s="140"/>
      <c r="L41" s="2020" t="s">
        <v>1492</v>
      </c>
      <c r="M41" s="2715"/>
      <c r="N41" s="2716"/>
      <c r="O41" s="2071" t="s">
        <v>1493</v>
      </c>
      <c r="P41" s="2072"/>
      <c r="Q41" s="2072"/>
      <c r="R41" s="2073"/>
      <c r="S41" s="400" t="s">
        <v>250</v>
      </c>
      <c r="T41" s="1045"/>
      <c r="U41" s="130" t="s">
        <v>1494</v>
      </c>
      <c r="V41" s="130"/>
      <c r="W41" s="130"/>
      <c r="X41" s="130"/>
      <c r="Y41" s="1045"/>
      <c r="Z41" s="130" t="s">
        <v>295</v>
      </c>
      <c r="AA41" s="130"/>
      <c r="AB41" s="130"/>
      <c r="AC41" s="130"/>
      <c r="AD41" s="130"/>
      <c r="AE41" s="130"/>
      <c r="AF41" s="130"/>
      <c r="AG41" s="130"/>
      <c r="AH41" s="130"/>
      <c r="AI41" s="355"/>
      <c r="AJ41" s="987"/>
      <c r="AK41" s="137" t="s">
        <v>614</v>
      </c>
      <c r="AL41" s="137"/>
      <c r="AM41" s="137"/>
      <c r="AN41" s="141"/>
      <c r="AO41" s="142"/>
    </row>
    <row r="42" spans="2:41" ht="15.95" customHeight="1">
      <c r="B42" s="1044"/>
      <c r="C42" s="159" t="s">
        <v>1492</v>
      </c>
      <c r="D42" s="137"/>
      <c r="E42" s="137"/>
      <c r="F42" s="140"/>
      <c r="G42" s="209" t="s">
        <v>437</v>
      </c>
      <c r="H42" s="140"/>
      <c r="I42" s="125"/>
      <c r="J42" s="130" t="s">
        <v>381</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205"/>
      <c r="AL42" s="2205"/>
      <c r="AM42" s="2205"/>
      <c r="AN42" s="141"/>
      <c r="AO42" s="142"/>
    </row>
    <row r="43" spans="2:41" ht="15.95" customHeight="1">
      <c r="B43" s="1044"/>
      <c r="C43" s="159"/>
      <c r="D43" s="137"/>
      <c r="E43" s="137"/>
      <c r="F43" s="140"/>
      <c r="G43" s="209" t="s">
        <v>1429</v>
      </c>
      <c r="H43" s="140"/>
      <c r="I43" s="125"/>
      <c r="J43" s="130" t="s">
        <v>387</v>
      </c>
      <c r="K43" s="131"/>
      <c r="L43" s="2072" t="s">
        <v>1495</v>
      </c>
      <c r="M43" s="2072"/>
      <c r="N43" s="2073"/>
      <c r="O43" s="2071" t="s">
        <v>1032</v>
      </c>
      <c r="P43" s="2072"/>
      <c r="Q43" s="2072"/>
      <c r="R43" s="2073"/>
      <c r="S43" s="400" t="s">
        <v>250</v>
      </c>
      <c r="T43" s="130" t="s">
        <v>1496</v>
      </c>
      <c r="U43" s="130"/>
      <c r="V43" s="130"/>
      <c r="W43" s="139"/>
      <c r="X43" s="137"/>
      <c r="Y43" s="137"/>
      <c r="Z43" s="137"/>
      <c r="AC43" s="133" t="s">
        <v>389</v>
      </c>
      <c r="AD43" s="1015"/>
      <c r="AE43" s="137" t="s">
        <v>621</v>
      </c>
      <c r="AG43" s="1015"/>
      <c r="AH43" s="137" t="s">
        <v>645</v>
      </c>
      <c r="AI43" s="131" t="s">
        <v>390</v>
      </c>
      <c r="AJ43" s="987"/>
      <c r="AK43" s="137" t="s">
        <v>614</v>
      </c>
      <c r="AL43" s="137"/>
      <c r="AM43" s="137"/>
      <c r="AN43" s="141"/>
      <c r="AO43" s="142"/>
    </row>
    <row r="44" spans="2:41" ht="15.95" customHeight="1">
      <c r="B44" s="1044"/>
      <c r="C44" s="159"/>
      <c r="D44" s="137"/>
      <c r="E44" s="137"/>
      <c r="F44" s="140"/>
      <c r="G44" s="209" t="s">
        <v>1432</v>
      </c>
      <c r="H44" s="140"/>
      <c r="I44" s="125"/>
      <c r="J44" s="130" t="s">
        <v>392</v>
      </c>
      <c r="K44" s="131"/>
      <c r="L44" s="2020" t="s">
        <v>1497</v>
      </c>
      <c r="M44" s="2020"/>
      <c r="N44" s="2021"/>
      <c r="O44" s="125"/>
      <c r="P44" s="153" t="s">
        <v>485</v>
      </c>
      <c r="Q44" s="137"/>
      <c r="R44" s="140"/>
      <c r="S44" s="1008" t="s">
        <v>250</v>
      </c>
      <c r="T44" s="360" t="s">
        <v>1498</v>
      </c>
      <c r="U44" s="360"/>
      <c r="V44" s="360"/>
      <c r="W44" s="1047"/>
      <c r="X44" s="343"/>
      <c r="Y44" s="343"/>
      <c r="Z44" s="343"/>
      <c r="AA44" s="343"/>
      <c r="AB44" s="1009"/>
      <c r="AC44" s="344" t="s">
        <v>389</v>
      </c>
      <c r="AD44" s="1022"/>
      <c r="AE44" s="343" t="s">
        <v>621</v>
      </c>
      <c r="AF44" s="1009"/>
      <c r="AG44" s="1022"/>
      <c r="AH44" s="343" t="s">
        <v>645</v>
      </c>
      <c r="AI44" s="345" t="s">
        <v>390</v>
      </c>
      <c r="AJ44" s="987"/>
      <c r="AK44" s="2051"/>
      <c r="AL44" s="2051"/>
      <c r="AM44" s="2051"/>
      <c r="AN44" s="141"/>
      <c r="AO44" s="142"/>
    </row>
    <row r="45" spans="2:41" ht="15.95" customHeight="1">
      <c r="B45" s="1044"/>
      <c r="C45" s="159"/>
      <c r="D45" s="137"/>
      <c r="E45" s="137"/>
      <c r="F45" s="140"/>
      <c r="G45" s="159"/>
      <c r="H45" s="140"/>
      <c r="I45" s="125"/>
      <c r="J45" s="130" t="s">
        <v>397</v>
      </c>
      <c r="K45" s="131"/>
      <c r="L45" s="128"/>
      <c r="M45" s="128"/>
      <c r="N45" s="129"/>
      <c r="O45" s="2720" t="s">
        <v>1499</v>
      </c>
      <c r="P45" s="2721"/>
      <c r="Q45" s="2721"/>
      <c r="R45" s="2722"/>
      <c r="S45" s="132" t="s">
        <v>250</v>
      </c>
      <c r="T45" s="130" t="s">
        <v>1496</v>
      </c>
      <c r="U45" s="130"/>
      <c r="V45" s="130"/>
      <c r="W45" s="139"/>
      <c r="X45" s="137"/>
      <c r="Y45" s="137"/>
      <c r="Z45" s="137"/>
      <c r="AA45" s="137"/>
      <c r="AC45" s="133" t="s">
        <v>389</v>
      </c>
      <c r="AD45" s="1015"/>
      <c r="AE45" s="137" t="s">
        <v>621</v>
      </c>
      <c r="AG45" s="1015"/>
      <c r="AH45" s="137" t="s">
        <v>645</v>
      </c>
      <c r="AI45" s="131" t="s">
        <v>390</v>
      </c>
      <c r="AJ45" s="132"/>
      <c r="AK45" s="137"/>
      <c r="AL45" s="137"/>
      <c r="AM45" s="137"/>
      <c r="AN45" s="141"/>
      <c r="AO45" s="142"/>
    </row>
    <row r="46" spans="2:41" ht="15.95" customHeight="1">
      <c r="B46" s="1044"/>
      <c r="C46" s="159"/>
      <c r="D46" s="137"/>
      <c r="E46" s="137"/>
      <c r="F46" s="140"/>
      <c r="G46" s="159"/>
      <c r="H46" s="140"/>
      <c r="I46" s="159"/>
      <c r="J46" s="137"/>
      <c r="K46" s="140"/>
      <c r="O46" s="125"/>
      <c r="P46" s="153" t="s">
        <v>485</v>
      </c>
      <c r="Q46" s="343"/>
      <c r="R46" s="1048"/>
      <c r="S46" s="1008" t="s">
        <v>250</v>
      </c>
      <c r="T46" s="360" t="s">
        <v>1498</v>
      </c>
      <c r="U46" s="360"/>
      <c r="V46" s="360"/>
      <c r="W46" s="1047"/>
      <c r="X46" s="343"/>
      <c r="Y46" s="343"/>
      <c r="Z46" s="343"/>
      <c r="AA46" s="343"/>
      <c r="AB46" s="1009"/>
      <c r="AC46" s="344" t="s">
        <v>389</v>
      </c>
      <c r="AD46" s="1022"/>
      <c r="AE46" s="343" t="s">
        <v>621</v>
      </c>
      <c r="AF46" s="1009"/>
      <c r="AG46" s="1022"/>
      <c r="AH46" s="343" t="s">
        <v>645</v>
      </c>
      <c r="AI46" s="345" t="s">
        <v>390</v>
      </c>
      <c r="AJ46" s="132"/>
      <c r="AK46" s="137"/>
      <c r="AL46" s="137"/>
      <c r="AM46" s="137"/>
      <c r="AN46" s="141"/>
      <c r="AO46" s="142"/>
    </row>
    <row r="47" spans="2:41" ht="15.95" customHeight="1">
      <c r="B47" s="1044"/>
      <c r="C47" s="1042" t="b">
        <v>0</v>
      </c>
      <c r="D47" s="2707" t="s">
        <v>403</v>
      </c>
      <c r="E47" s="2707"/>
      <c r="F47" s="2708"/>
      <c r="G47" s="137"/>
      <c r="H47" s="140"/>
      <c r="I47" s="159"/>
      <c r="J47" s="137"/>
      <c r="K47" s="140"/>
      <c r="L47" s="137"/>
      <c r="M47" s="137"/>
      <c r="N47" s="140"/>
      <c r="O47" s="2720" t="s">
        <v>1500</v>
      </c>
      <c r="P47" s="2721"/>
      <c r="Q47" s="2721"/>
      <c r="R47" s="2722"/>
      <c r="S47" s="132" t="s">
        <v>250</v>
      </c>
      <c r="T47" s="130" t="s">
        <v>1496</v>
      </c>
      <c r="U47" s="130"/>
      <c r="V47" s="130"/>
      <c r="W47" s="139"/>
      <c r="X47" s="137"/>
      <c r="Y47" s="137"/>
      <c r="Z47" s="137"/>
      <c r="AC47" s="133" t="s">
        <v>389</v>
      </c>
      <c r="AD47" s="1015"/>
      <c r="AE47" s="137" t="s">
        <v>621</v>
      </c>
      <c r="AG47" s="1015"/>
      <c r="AH47" s="137" t="s">
        <v>645</v>
      </c>
      <c r="AI47" s="131" t="s">
        <v>390</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485</v>
      </c>
      <c r="Q48" s="247"/>
      <c r="R48" s="418"/>
      <c r="S48" s="114" t="s">
        <v>250</v>
      </c>
      <c r="T48" s="419" t="s">
        <v>1498</v>
      </c>
      <c r="U48" s="419"/>
      <c r="V48" s="419"/>
      <c r="W48" s="1050"/>
      <c r="X48" s="247"/>
      <c r="Y48" s="247"/>
      <c r="Z48" s="247"/>
      <c r="AA48" s="247"/>
      <c r="AB48" s="252"/>
      <c r="AC48" s="115" t="s">
        <v>389</v>
      </c>
      <c r="AD48" s="1051"/>
      <c r="AE48" s="247" t="s">
        <v>621</v>
      </c>
      <c r="AF48" s="252"/>
      <c r="AG48" s="1051"/>
      <c r="AH48" s="247" t="s">
        <v>645</v>
      </c>
      <c r="AI48" s="116" t="s">
        <v>390</v>
      </c>
      <c r="AJ48" s="114"/>
      <c r="AK48" s="247"/>
      <c r="AL48" s="247"/>
      <c r="AM48" s="247"/>
      <c r="AN48" s="251"/>
      <c r="AO48" s="256"/>
    </row>
    <row r="49" spans="2:41" ht="15.95" customHeight="1">
      <c r="B49" s="2010" t="s">
        <v>1501</v>
      </c>
      <c r="C49" s="408" t="s">
        <v>1502</v>
      </c>
      <c r="D49" s="123"/>
      <c r="E49" s="123"/>
      <c r="F49" s="121"/>
      <c r="G49" s="1052" t="s">
        <v>434</v>
      </c>
      <c r="H49" s="121"/>
      <c r="I49" s="328"/>
      <c r="J49" s="123"/>
      <c r="K49" s="121"/>
      <c r="L49" s="1996" t="s">
        <v>1503</v>
      </c>
      <c r="M49" s="1996"/>
      <c r="N49" s="1996"/>
      <c r="O49" s="1996"/>
      <c r="P49" s="1996"/>
      <c r="Q49" s="1996"/>
      <c r="R49" s="1997"/>
      <c r="S49" s="120" t="s">
        <v>250</v>
      </c>
      <c r="T49" s="123" t="s">
        <v>1504</v>
      </c>
      <c r="U49" s="123"/>
      <c r="V49" s="118"/>
      <c r="W49" s="118"/>
      <c r="X49" s="119"/>
      <c r="Y49" s="118"/>
      <c r="Z49" s="119"/>
      <c r="AA49" s="329"/>
      <c r="AB49" s="329"/>
      <c r="AC49" s="329"/>
      <c r="AD49" s="329"/>
      <c r="AE49" s="329"/>
      <c r="AF49" s="329"/>
      <c r="AG49" s="329"/>
      <c r="AH49" s="329"/>
      <c r="AI49" s="329"/>
      <c r="AJ49" s="984"/>
      <c r="AK49" s="123" t="s">
        <v>614</v>
      </c>
      <c r="AL49" s="123"/>
      <c r="AM49" s="123"/>
      <c r="AN49" s="331"/>
      <c r="AO49" s="332"/>
    </row>
    <row r="50" spans="2:41" ht="15.95" customHeight="1">
      <c r="B50" s="2011"/>
      <c r="C50" s="2019" t="s">
        <v>1505</v>
      </c>
      <c r="D50" s="2020"/>
      <c r="E50" s="2020"/>
      <c r="F50" s="2021"/>
      <c r="G50" s="209" t="s">
        <v>437</v>
      </c>
      <c r="H50" s="140"/>
      <c r="I50" s="125"/>
      <c r="J50" s="130" t="s">
        <v>381</v>
      </c>
      <c r="K50" s="131"/>
      <c r="L50" s="2020" t="s">
        <v>1506</v>
      </c>
      <c r="M50" s="2020"/>
      <c r="N50" s="2020"/>
      <c r="O50" s="2020"/>
      <c r="P50" s="2020"/>
      <c r="Q50" s="2020"/>
      <c r="R50" s="2021"/>
      <c r="S50" s="132"/>
      <c r="T50" s="137"/>
      <c r="U50" s="130"/>
      <c r="V50" s="137"/>
      <c r="W50" s="130"/>
      <c r="X50" s="130"/>
      <c r="Y50" s="130"/>
      <c r="Z50" s="130"/>
      <c r="AC50" s="133" t="s">
        <v>389</v>
      </c>
      <c r="AD50" s="2057"/>
      <c r="AE50" s="2057"/>
      <c r="AF50" s="2057"/>
      <c r="AG50" s="130" t="s">
        <v>1507</v>
      </c>
      <c r="AH50" s="133"/>
      <c r="AI50" s="131" t="s">
        <v>390</v>
      </c>
      <c r="AJ50" s="987"/>
      <c r="AK50" s="137" t="s">
        <v>1448</v>
      </c>
      <c r="AL50" s="137"/>
      <c r="AM50" s="137"/>
      <c r="AN50" s="141"/>
      <c r="AO50" s="142"/>
    </row>
    <row r="51" spans="2:41" ht="15.95" customHeight="1">
      <c r="B51" s="2011"/>
      <c r="C51" s="1053" t="b">
        <v>0</v>
      </c>
      <c r="D51" s="2724" t="s">
        <v>403</v>
      </c>
      <c r="E51" s="2724"/>
      <c r="F51" s="2725"/>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205"/>
      <c r="AL51" s="2205"/>
      <c r="AM51" s="2205"/>
      <c r="AN51" s="141"/>
      <c r="AO51" s="142"/>
    </row>
    <row r="52" spans="2:41" ht="15.95" customHeight="1">
      <c r="B52" s="2011"/>
      <c r="C52" s="241" t="s">
        <v>1508</v>
      </c>
      <c r="D52" s="137"/>
      <c r="E52" s="137"/>
      <c r="F52" s="140"/>
      <c r="G52" s="209" t="s">
        <v>1429</v>
      </c>
      <c r="H52" s="140"/>
      <c r="I52" s="125"/>
      <c r="J52" s="130" t="s">
        <v>387</v>
      </c>
      <c r="K52" s="131"/>
      <c r="L52" s="2020" t="s">
        <v>1509</v>
      </c>
      <c r="M52" s="2020"/>
      <c r="N52" s="2020"/>
      <c r="O52" s="2020"/>
      <c r="P52" s="2020"/>
      <c r="Q52" s="2020"/>
      <c r="R52" s="2021"/>
      <c r="S52" s="2726" t="s">
        <v>1510</v>
      </c>
      <c r="T52" s="2727"/>
      <c r="U52" s="2728"/>
      <c r="V52" s="2728"/>
      <c r="W52" s="130" t="s">
        <v>1511</v>
      </c>
      <c r="X52" s="2723" t="s">
        <v>1512</v>
      </c>
      <c r="Y52" s="2723"/>
      <c r="Z52" s="212" t="s">
        <v>390</v>
      </c>
      <c r="AA52" s="333"/>
      <c r="AB52" s="2729" t="s">
        <v>1513</v>
      </c>
      <c r="AC52" s="2729"/>
      <c r="AD52" s="2728"/>
      <c r="AE52" s="2728"/>
      <c r="AF52" s="130" t="s">
        <v>1511</v>
      </c>
      <c r="AG52" s="2723" t="s">
        <v>1512</v>
      </c>
      <c r="AH52" s="2723"/>
      <c r="AI52" s="158" t="s">
        <v>390</v>
      </c>
      <c r="AN52" s="141"/>
      <c r="AO52" s="142"/>
    </row>
    <row r="53" spans="2:41" ht="15.95" customHeight="1">
      <c r="B53" s="2011"/>
      <c r="C53" s="438" t="s">
        <v>1514</v>
      </c>
      <c r="D53" s="128"/>
      <c r="E53" s="128"/>
      <c r="F53" s="129"/>
      <c r="G53" s="209" t="s">
        <v>1432</v>
      </c>
      <c r="H53" s="140"/>
      <c r="I53" s="125"/>
      <c r="J53" s="130" t="s">
        <v>392</v>
      </c>
      <c r="K53" s="131"/>
      <c r="L53" s="2020" t="s">
        <v>1515</v>
      </c>
      <c r="M53" s="2020"/>
      <c r="N53" s="2020"/>
      <c r="O53" s="2020"/>
      <c r="P53" s="2020"/>
      <c r="Q53" s="2020"/>
      <c r="R53" s="2021"/>
      <c r="S53" s="2730" t="s">
        <v>1516</v>
      </c>
      <c r="T53" s="2729"/>
      <c r="U53" s="2728"/>
      <c r="V53" s="2728"/>
      <c r="W53" s="130" t="s">
        <v>1511</v>
      </c>
      <c r="X53" s="2723" t="s">
        <v>1512</v>
      </c>
      <c r="Y53" s="2723"/>
      <c r="Z53" s="212" t="s">
        <v>390</v>
      </c>
      <c r="AA53" s="333"/>
      <c r="AB53" s="2729" t="s">
        <v>1517</v>
      </c>
      <c r="AC53" s="2729"/>
      <c r="AD53" s="2728"/>
      <c r="AE53" s="2728"/>
      <c r="AF53" s="130" t="s">
        <v>1511</v>
      </c>
      <c r="AG53" s="2723" t="s">
        <v>1512</v>
      </c>
      <c r="AH53" s="2723"/>
      <c r="AI53" s="130" t="s">
        <v>390</v>
      </c>
      <c r="AJ53" s="132"/>
      <c r="AK53" s="137"/>
      <c r="AL53" s="137"/>
      <c r="AM53" s="137"/>
      <c r="AN53" s="141"/>
      <c r="AO53" s="142"/>
    </row>
    <row r="54" spans="2:41" ht="15.95" customHeight="1">
      <c r="B54" s="2011"/>
      <c r="C54" s="438" t="s">
        <v>1518</v>
      </c>
      <c r="D54" s="133"/>
      <c r="E54" s="133"/>
      <c r="F54" s="131"/>
      <c r="G54" s="159"/>
      <c r="H54" s="140"/>
      <c r="I54" s="125"/>
      <c r="J54" s="130" t="s">
        <v>397</v>
      </c>
      <c r="K54" s="131"/>
      <c r="L54" s="130"/>
      <c r="M54" s="128"/>
      <c r="N54" s="128"/>
      <c r="P54" s="128"/>
      <c r="Q54" s="128"/>
      <c r="R54" s="129"/>
      <c r="S54" s="2730" t="s">
        <v>1519</v>
      </c>
      <c r="T54" s="2729"/>
      <c r="U54" s="2728"/>
      <c r="V54" s="2728"/>
      <c r="W54" s="130" t="s">
        <v>1511</v>
      </c>
      <c r="X54" s="2723" t="s">
        <v>1512</v>
      </c>
      <c r="Y54" s="2723"/>
      <c r="Z54" s="130" t="s">
        <v>390</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709" t="s">
        <v>403</v>
      </c>
      <c r="E55" s="2709"/>
      <c r="F55" s="2710"/>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5"/>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1520</v>
      </c>
    </row>
    <row r="3" spans="2:28" s="1060" customFormat="1" ht="18" customHeight="1"/>
    <row r="4" spans="2:28" s="1060" customFormat="1" ht="18" customHeight="1">
      <c r="B4" s="1062" t="s">
        <v>1521</v>
      </c>
    </row>
    <row r="5" spans="2:28" s="1060" customFormat="1" ht="18" customHeight="1">
      <c r="B5" s="1063"/>
    </row>
    <row r="6" spans="2:28" s="1060" customFormat="1" ht="18" customHeight="1">
      <c r="B6" s="1064"/>
      <c r="C6" s="1064"/>
    </row>
    <row r="7" spans="2:28" s="1063" customFormat="1" ht="18" customHeight="1">
      <c r="B7" s="1064" t="s">
        <v>1522</v>
      </c>
      <c r="G7" s="1065"/>
      <c r="Q7" s="1066"/>
      <c r="R7" s="1066"/>
      <c r="S7" s="1066"/>
      <c r="T7" s="1066"/>
      <c r="U7" s="1066"/>
      <c r="V7" s="1066"/>
      <c r="W7" s="1067"/>
      <c r="X7" s="1068"/>
      <c r="Z7" s="1069"/>
    </row>
    <row r="8" spans="2:28" s="1063" customFormat="1" ht="18" customHeight="1">
      <c r="B8" s="1064" t="s">
        <v>1523</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1524</v>
      </c>
      <c r="Y9" s="1075"/>
      <c r="Z9" s="1073" t="s">
        <v>1511</v>
      </c>
    </row>
    <row r="10" spans="2:28" s="1060" customFormat="1" ht="18" customHeight="1">
      <c r="B10" s="1064" t="s">
        <v>1525</v>
      </c>
      <c r="L10" s="1070"/>
      <c r="M10" s="1070"/>
      <c r="N10" s="1070"/>
      <c r="O10" s="1070"/>
      <c r="Z10" s="1076" t="s">
        <v>1526</v>
      </c>
      <c r="AB10" s="1077"/>
    </row>
    <row r="11" spans="2:28" ht="19.5" customHeight="1">
      <c r="B11" s="1078"/>
      <c r="C11" s="2731" t="s">
        <v>1527</v>
      </c>
      <c r="D11" s="2732"/>
      <c r="E11" s="2737" t="s">
        <v>1528</v>
      </c>
      <c r="F11" s="2738"/>
      <c r="G11" s="2738"/>
      <c r="H11" s="2738"/>
      <c r="I11" s="2739"/>
      <c r="J11" s="1078"/>
      <c r="K11" s="1080"/>
      <c r="L11" s="2746" t="s">
        <v>1529</v>
      </c>
      <c r="M11" s="2747"/>
      <c r="N11" s="2747"/>
      <c r="O11" s="2747"/>
      <c r="P11" s="2747"/>
      <c r="Q11" s="2747"/>
      <c r="R11" s="2747"/>
      <c r="S11" s="2747"/>
      <c r="T11" s="2747"/>
      <c r="U11" s="2747"/>
      <c r="V11" s="2747"/>
      <c r="W11" s="2747"/>
      <c r="X11" s="2747"/>
      <c r="Y11" s="2747"/>
      <c r="Z11" s="2748"/>
    </row>
    <row r="12" spans="2:28" ht="18" customHeight="1">
      <c r="B12" s="1083"/>
      <c r="C12" s="2733"/>
      <c r="D12" s="2734"/>
      <c r="E12" s="2740"/>
      <c r="F12" s="2741"/>
      <c r="G12" s="2741"/>
      <c r="H12" s="2741"/>
      <c r="I12" s="2742"/>
      <c r="J12" s="1083" t="s">
        <v>1530</v>
      </c>
      <c r="K12" s="1085" t="s">
        <v>1531</v>
      </c>
      <c r="L12" s="1086" t="s">
        <v>1532</v>
      </c>
      <c r="M12" s="2749" t="s">
        <v>1533</v>
      </c>
      <c r="N12" s="2746" t="s">
        <v>1534</v>
      </c>
      <c r="O12" s="2748"/>
      <c r="P12" s="1086" t="s">
        <v>1535</v>
      </c>
      <c r="Q12" s="1086" t="s">
        <v>1532</v>
      </c>
      <c r="R12" s="2749" t="s">
        <v>1533</v>
      </c>
      <c r="S12" s="2746" t="s">
        <v>1534</v>
      </c>
      <c r="T12" s="2748"/>
      <c r="U12" s="1086" t="s">
        <v>1535</v>
      </c>
      <c r="V12" s="1086" t="s">
        <v>1532</v>
      </c>
      <c r="W12" s="2749" t="s">
        <v>1533</v>
      </c>
      <c r="X12" s="2746" t="s">
        <v>1534</v>
      </c>
      <c r="Y12" s="2748"/>
      <c r="Z12" s="1086" t="s">
        <v>1535</v>
      </c>
    </row>
    <row r="13" spans="2:28" ht="18" customHeight="1">
      <c r="B13" s="1087"/>
      <c r="C13" s="2735"/>
      <c r="D13" s="2736"/>
      <c r="E13" s="2743"/>
      <c r="F13" s="2744"/>
      <c r="G13" s="2744"/>
      <c r="H13" s="2744"/>
      <c r="I13" s="2745"/>
      <c r="J13" s="1088"/>
      <c r="K13" s="1089"/>
      <c r="L13" s="1090"/>
      <c r="M13" s="2750"/>
      <c r="N13" s="1091" t="s">
        <v>1536</v>
      </c>
      <c r="O13" s="1081" t="s">
        <v>1537</v>
      </c>
      <c r="P13" s="1092" t="s">
        <v>1538</v>
      </c>
      <c r="Q13" s="1092"/>
      <c r="R13" s="2750"/>
      <c r="S13" s="1091" t="s">
        <v>1536</v>
      </c>
      <c r="T13" s="1091" t="s">
        <v>1537</v>
      </c>
      <c r="U13" s="1092" t="s">
        <v>1538</v>
      </c>
      <c r="V13" s="1092"/>
      <c r="W13" s="2750"/>
      <c r="X13" s="1091" t="s">
        <v>1536</v>
      </c>
      <c r="Y13" s="1091" t="s">
        <v>1537</v>
      </c>
      <c r="Z13" s="1092" t="s">
        <v>1538</v>
      </c>
    </row>
    <row r="14" spans="2:28" s="1060" customFormat="1" ht="13.5" customHeight="1">
      <c r="B14" s="2751"/>
      <c r="C14" s="2754" t="s">
        <v>1539</v>
      </c>
      <c r="D14" s="2755"/>
      <c r="E14" s="2751" t="s">
        <v>1540</v>
      </c>
      <c r="F14" s="2751" t="s">
        <v>1541</v>
      </c>
      <c r="G14" s="2751" t="s">
        <v>1542</v>
      </c>
      <c r="H14" s="2751" t="s">
        <v>1543</v>
      </c>
      <c r="I14" s="2751" t="s">
        <v>1544</v>
      </c>
      <c r="J14" s="1093"/>
      <c r="K14" s="1094"/>
      <c r="L14" s="1095" t="s">
        <v>1540</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1542</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1544</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52"/>
      <c r="C15" s="2756"/>
      <c r="D15" s="2757"/>
      <c r="E15" s="2753"/>
      <c r="F15" s="2753"/>
      <c r="G15" s="2753"/>
      <c r="H15" s="2753"/>
      <c r="I15" s="2753"/>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52"/>
      <c r="C16" s="2775" t="s">
        <v>1545</v>
      </c>
      <c r="D16" s="2777">
        <f>IF(K25=0,0,ROUNDDOWN(+Z23/+K25,2))</f>
        <v>0</v>
      </c>
      <c r="E16" s="2779" t="str">
        <f>IF(P19=0,"-",ROUNDDOWN(+P19/+Z23,2))</f>
        <v>-</v>
      </c>
      <c r="F16" s="2781" t="str">
        <f>IF(P25=0,"-",ROUNDDOWN(+P25/+Z23,2))</f>
        <v>-</v>
      </c>
      <c r="G16" s="2781" t="str">
        <f>IF(U19=0,"-",ROUNDDOWN(U19/Z23,2))</f>
        <v>-</v>
      </c>
      <c r="H16" s="2781" t="str">
        <f>IF(U25=0,"-",ROUNDDOWN(+U25/+Z23,2))</f>
        <v>-</v>
      </c>
      <c r="I16" s="2781"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52"/>
      <c r="C17" s="2776"/>
      <c r="D17" s="2778"/>
      <c r="E17" s="2780"/>
      <c r="F17" s="2782"/>
      <c r="G17" s="2782"/>
      <c r="H17" s="2782"/>
      <c r="I17" s="2782"/>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52"/>
      <c r="C18" s="2758" t="s">
        <v>1546</v>
      </c>
      <c r="D18" s="2760">
        <f>IF(D16-$Y$9/100&lt;0,0,D16-$Y$9/100)</f>
        <v>0</v>
      </c>
      <c r="E18" s="2762" t="str">
        <f>IF(E16="-","-",IF(E16-$Y$9/100&lt;0,0,IF(E16=1,1,E16-$Y$9/100)))</f>
        <v>-</v>
      </c>
      <c r="F18" s="2764" t="str">
        <f>IF(F16="-","-",IF(F16-$Y$9/100&lt;0,0,IF(F16=1,1,F16-$Y$9/100)))</f>
        <v>-</v>
      </c>
      <c r="G18" s="2764" t="str">
        <f>IF(G16="-","-",IF(G16-$Y$9/100&lt;0,0,IF(G16=1,1,G16-$Y$9/100)))</f>
        <v>-</v>
      </c>
      <c r="H18" s="2764" t="str">
        <f>IF(H16="-","-",IF(H16-$Y$9/100&lt;0,0,IF(H16=1,1,H16-$Y$9/100)))</f>
        <v>-</v>
      </c>
      <c r="I18" s="2764"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52"/>
      <c r="C19" s="2759"/>
      <c r="D19" s="2761"/>
      <c r="E19" s="2763"/>
      <c r="F19" s="2765"/>
      <c r="G19" s="2765"/>
      <c r="H19" s="2765"/>
      <c r="I19" s="2765"/>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52"/>
      <c r="C20" s="1129"/>
      <c r="D20" s="1130"/>
      <c r="E20" s="1131"/>
      <c r="F20" s="1131"/>
      <c r="G20" s="1131"/>
      <c r="H20" s="1131"/>
      <c r="I20" s="1132"/>
      <c r="J20" s="1104"/>
      <c r="K20" s="1105"/>
      <c r="L20" s="1133" t="s">
        <v>1541</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1543</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52"/>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52"/>
      <c r="C22" s="2766"/>
      <c r="D22" s="2767"/>
      <c r="E22" s="2767"/>
      <c r="F22" s="2767"/>
      <c r="G22" s="2767"/>
      <c r="H22" s="2767"/>
      <c r="I22" s="2768"/>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52"/>
      <c r="C23" s="2766"/>
      <c r="D23" s="2767"/>
      <c r="E23" s="2767"/>
      <c r="F23" s="2767"/>
      <c r="G23" s="2767"/>
      <c r="H23" s="2767"/>
      <c r="I23" s="2768"/>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1535</v>
      </c>
      <c r="Z23" s="2772">
        <f>+P19+P25+U19+U25+Z19</f>
        <v>0</v>
      </c>
      <c r="AA23" s="1070"/>
      <c r="AB23" s="1070"/>
    </row>
    <row r="24" spans="2:28" s="1060" customFormat="1" ht="13.5" customHeight="1">
      <c r="B24" s="2752"/>
      <c r="C24" s="2766"/>
      <c r="D24" s="2767"/>
      <c r="E24" s="2767"/>
      <c r="F24" s="2767"/>
      <c r="G24" s="2767"/>
      <c r="H24" s="2767"/>
      <c r="I24" s="2768"/>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1547</v>
      </c>
      <c r="Z24" s="2773"/>
      <c r="AA24" s="1070"/>
      <c r="AB24" s="1070"/>
    </row>
    <row r="25" spans="2:28" s="1060" customFormat="1" ht="13.5" customHeight="1">
      <c r="B25" s="2753"/>
      <c r="C25" s="2769"/>
      <c r="D25" s="2770"/>
      <c r="E25" s="2770"/>
      <c r="F25" s="2770"/>
      <c r="G25" s="2770"/>
      <c r="H25" s="2770"/>
      <c r="I25" s="2771"/>
      <c r="J25" s="1147" t="s">
        <v>1535</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74"/>
      <c r="AA25" s="1070"/>
      <c r="AB25" s="1070"/>
    </row>
    <row r="27" spans="2:28" s="1060" customFormat="1" ht="18" customHeight="1">
      <c r="B27" s="1060" t="s">
        <v>1548</v>
      </c>
      <c r="C27" s="1060" t="s">
        <v>1549</v>
      </c>
    </row>
    <row r="28" spans="2:28" s="1060" customFormat="1" ht="18" customHeight="1">
      <c r="C28" s="1153" t="s">
        <v>1550</v>
      </c>
    </row>
    <row r="29" spans="2:28" s="1060" customFormat="1" ht="18" customHeight="1">
      <c r="B29" s="1060" t="s">
        <v>1548</v>
      </c>
      <c r="C29" s="1060" t="s">
        <v>1551</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5"/>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1552</v>
      </c>
    </row>
    <row r="3" spans="2:8" ht="21" customHeight="1">
      <c r="B3" s="1157" t="s">
        <v>1553</v>
      </c>
      <c r="C3" s="1158"/>
      <c r="D3" s="1158"/>
      <c r="E3" s="1158"/>
      <c r="F3" s="1158"/>
      <c r="G3" s="1158"/>
      <c r="H3" s="1158"/>
    </row>
    <row r="4" spans="2:8" ht="8.25" customHeight="1"/>
    <row r="5" spans="2:8" ht="20.100000000000001" customHeight="1">
      <c r="B5" s="1159" t="s">
        <v>1522</v>
      </c>
      <c r="C5" s="1160"/>
      <c r="D5" s="1158"/>
      <c r="E5" s="1158"/>
      <c r="F5" s="1158"/>
      <c r="G5" s="1158"/>
    </row>
    <row r="6" spans="2:8" ht="15" customHeight="1">
      <c r="B6" s="1159" t="s">
        <v>1523</v>
      </c>
    </row>
    <row r="7" spans="2:8" ht="15" customHeight="1"/>
    <row r="8" spans="2:8" ht="20.100000000000001" customHeight="1">
      <c r="B8" s="1158" t="s">
        <v>1554</v>
      </c>
    </row>
    <row r="9" spans="2:8" ht="6.95" customHeight="1">
      <c r="C9" s="1161"/>
    </row>
    <row r="10" spans="2:8" ht="14.25" customHeight="1">
      <c r="B10" s="1162"/>
      <c r="C10" s="1162"/>
      <c r="D10" s="1163" t="s">
        <v>1555</v>
      </c>
      <c r="E10" s="1162"/>
      <c r="F10" s="1162"/>
      <c r="G10" s="1162"/>
      <c r="H10" s="1164"/>
    </row>
    <row r="11" spans="2:8" s="1159" customFormat="1" ht="13.5" customHeight="1">
      <c r="B11" s="2785" t="s">
        <v>1556</v>
      </c>
      <c r="C11" s="2787" t="s">
        <v>1557</v>
      </c>
      <c r="D11" s="2789" t="s">
        <v>1558</v>
      </c>
      <c r="E11" s="2789"/>
      <c r="F11" s="1165" t="s">
        <v>1559</v>
      </c>
      <c r="G11" s="2785" t="s">
        <v>36</v>
      </c>
      <c r="H11" s="2790"/>
    </row>
    <row r="12" spans="2:8" s="1159" customFormat="1" ht="13.5" customHeight="1">
      <c r="B12" s="2786"/>
      <c r="C12" s="2788"/>
      <c r="D12" s="1166" t="s">
        <v>1560</v>
      </c>
      <c r="E12" s="1167" t="s">
        <v>1561</v>
      </c>
      <c r="F12" s="1168" t="s">
        <v>1562</v>
      </c>
      <c r="G12" s="2786"/>
      <c r="H12" s="2791"/>
    </row>
    <row r="13" spans="2:8" s="1159" customFormat="1" ht="13.5" customHeight="1">
      <c r="B13" s="1169">
        <v>1</v>
      </c>
      <c r="C13" s="1170"/>
      <c r="D13" s="1171"/>
      <c r="E13" s="1172"/>
      <c r="F13" s="1173">
        <f t="shared" ref="F13:F62" si="0">D13*E13</f>
        <v>0</v>
      </c>
      <c r="G13" s="2792"/>
      <c r="H13" s="2793"/>
    </row>
    <row r="14" spans="2:8" s="1159" customFormat="1" ht="13.5" customHeight="1">
      <c r="B14" s="1174">
        <v>2</v>
      </c>
      <c r="C14" s="1175"/>
      <c r="D14" s="1176"/>
      <c r="E14" s="1177"/>
      <c r="F14" s="1173">
        <f t="shared" si="0"/>
        <v>0</v>
      </c>
      <c r="G14" s="2783"/>
      <c r="H14" s="2784"/>
    </row>
    <row r="15" spans="2:8" s="1159" customFormat="1" ht="13.5" customHeight="1">
      <c r="B15" s="1174">
        <v>3</v>
      </c>
      <c r="C15" s="1175"/>
      <c r="D15" s="1176"/>
      <c r="E15" s="1177"/>
      <c r="F15" s="1173">
        <f t="shared" si="0"/>
        <v>0</v>
      </c>
      <c r="G15" s="2783"/>
      <c r="H15" s="2784"/>
    </row>
    <row r="16" spans="2:8" s="1159" customFormat="1" ht="13.5" customHeight="1">
      <c r="B16" s="1174">
        <v>4</v>
      </c>
      <c r="C16" s="1178"/>
      <c r="D16" s="1176"/>
      <c r="E16" s="1177"/>
      <c r="F16" s="1173">
        <f t="shared" si="0"/>
        <v>0</v>
      </c>
      <c r="G16" s="2783"/>
      <c r="H16" s="2784"/>
    </row>
    <row r="17" spans="2:8" s="1159" customFormat="1" ht="13.5" customHeight="1">
      <c r="B17" s="1174">
        <v>5</v>
      </c>
      <c r="C17" s="1178"/>
      <c r="D17" s="1176"/>
      <c r="E17" s="1177"/>
      <c r="F17" s="1173">
        <f t="shared" si="0"/>
        <v>0</v>
      </c>
      <c r="G17" s="2783"/>
      <c r="H17" s="2784"/>
    </row>
    <row r="18" spans="2:8" s="1159" customFormat="1" ht="13.5" customHeight="1">
      <c r="B18" s="1174">
        <v>6</v>
      </c>
      <c r="C18" s="1178"/>
      <c r="D18" s="1176"/>
      <c r="E18" s="1177"/>
      <c r="F18" s="1173">
        <f t="shared" si="0"/>
        <v>0</v>
      </c>
      <c r="G18" s="2783"/>
      <c r="H18" s="2784"/>
    </row>
    <row r="19" spans="2:8" s="1159" customFormat="1" ht="13.5" customHeight="1">
      <c r="B19" s="1174">
        <v>7</v>
      </c>
      <c r="C19" s="1178"/>
      <c r="D19" s="1176"/>
      <c r="E19" s="1177"/>
      <c r="F19" s="1173">
        <f t="shared" si="0"/>
        <v>0</v>
      </c>
      <c r="G19" s="2783"/>
      <c r="H19" s="2784"/>
    </row>
    <row r="20" spans="2:8" s="1159" customFormat="1" ht="13.5" customHeight="1">
      <c r="B20" s="1174">
        <v>8</v>
      </c>
      <c r="C20" s="1178"/>
      <c r="D20" s="1176"/>
      <c r="E20" s="1177"/>
      <c r="F20" s="1173">
        <f t="shared" si="0"/>
        <v>0</v>
      </c>
      <c r="G20" s="2783"/>
      <c r="H20" s="2784"/>
    </row>
    <row r="21" spans="2:8" s="1159" customFormat="1" ht="13.5" customHeight="1">
      <c r="B21" s="1174">
        <v>9</v>
      </c>
      <c r="C21" s="1178"/>
      <c r="D21" s="1176"/>
      <c r="E21" s="1177"/>
      <c r="F21" s="1173">
        <f t="shared" si="0"/>
        <v>0</v>
      </c>
      <c r="G21" s="2783"/>
      <c r="H21" s="2784"/>
    </row>
    <row r="22" spans="2:8" s="1159" customFormat="1" ht="13.5" customHeight="1">
      <c r="B22" s="1174">
        <v>10</v>
      </c>
      <c r="C22" s="1178"/>
      <c r="D22" s="1176"/>
      <c r="E22" s="1177"/>
      <c r="F22" s="1173">
        <f t="shared" si="0"/>
        <v>0</v>
      </c>
      <c r="G22" s="2783"/>
      <c r="H22" s="2784"/>
    </row>
    <row r="23" spans="2:8" s="1159" customFormat="1" ht="13.5" customHeight="1">
      <c r="B23" s="1174">
        <v>11</v>
      </c>
      <c r="C23" s="1178"/>
      <c r="D23" s="1176"/>
      <c r="E23" s="1177"/>
      <c r="F23" s="1173">
        <f t="shared" si="0"/>
        <v>0</v>
      </c>
      <c r="G23" s="2783"/>
      <c r="H23" s="2784"/>
    </row>
    <row r="24" spans="2:8" s="1159" customFormat="1" ht="13.5" customHeight="1">
      <c r="B24" s="1174">
        <v>12</v>
      </c>
      <c r="C24" s="1178"/>
      <c r="D24" s="1176"/>
      <c r="E24" s="1177"/>
      <c r="F24" s="1173">
        <f t="shared" si="0"/>
        <v>0</v>
      </c>
      <c r="G24" s="2783"/>
      <c r="H24" s="2784"/>
    </row>
    <row r="25" spans="2:8" s="1159" customFormat="1" ht="13.5" customHeight="1">
      <c r="B25" s="1174">
        <v>13</v>
      </c>
      <c r="C25" s="1178"/>
      <c r="D25" s="1176"/>
      <c r="E25" s="1177"/>
      <c r="F25" s="1173">
        <f t="shared" si="0"/>
        <v>0</v>
      </c>
      <c r="G25" s="2783"/>
      <c r="H25" s="2784"/>
    </row>
    <row r="26" spans="2:8" s="1159" customFormat="1" ht="13.5" customHeight="1">
      <c r="B26" s="1174">
        <v>14</v>
      </c>
      <c r="C26" s="1178"/>
      <c r="D26" s="1176"/>
      <c r="E26" s="1177"/>
      <c r="F26" s="1173">
        <f t="shared" si="0"/>
        <v>0</v>
      </c>
      <c r="G26" s="2783"/>
      <c r="H26" s="2784"/>
    </row>
    <row r="27" spans="2:8" s="1159" customFormat="1" ht="13.5" customHeight="1">
      <c r="B27" s="1174">
        <v>15</v>
      </c>
      <c r="C27" s="1178"/>
      <c r="D27" s="1176"/>
      <c r="E27" s="1177"/>
      <c r="F27" s="1173">
        <f t="shared" si="0"/>
        <v>0</v>
      </c>
      <c r="G27" s="2783"/>
      <c r="H27" s="2784"/>
    </row>
    <row r="28" spans="2:8" s="1159" customFormat="1" ht="13.5" customHeight="1">
      <c r="B28" s="1174">
        <v>16</v>
      </c>
      <c r="C28" s="1178"/>
      <c r="D28" s="1176"/>
      <c r="E28" s="1177"/>
      <c r="F28" s="1173">
        <f t="shared" si="0"/>
        <v>0</v>
      </c>
      <c r="G28" s="2783"/>
      <c r="H28" s="2784"/>
    </row>
    <row r="29" spans="2:8" s="1159" customFormat="1" ht="13.5" customHeight="1">
      <c r="B29" s="1174">
        <v>17</v>
      </c>
      <c r="C29" s="1178"/>
      <c r="D29" s="1176"/>
      <c r="E29" s="1177"/>
      <c r="F29" s="1173">
        <f t="shared" si="0"/>
        <v>0</v>
      </c>
      <c r="G29" s="2783"/>
      <c r="H29" s="2784"/>
    </row>
    <row r="30" spans="2:8" s="1159" customFormat="1" ht="13.5" customHeight="1">
      <c r="B30" s="1174">
        <v>18</v>
      </c>
      <c r="C30" s="1178"/>
      <c r="D30" s="1176"/>
      <c r="E30" s="1177"/>
      <c r="F30" s="1173">
        <f t="shared" si="0"/>
        <v>0</v>
      </c>
      <c r="G30" s="2783"/>
      <c r="H30" s="2784"/>
    </row>
    <row r="31" spans="2:8" s="1159" customFormat="1" ht="13.5" customHeight="1">
      <c r="B31" s="1174">
        <v>19</v>
      </c>
      <c r="C31" s="1178"/>
      <c r="D31" s="1176"/>
      <c r="E31" s="1177"/>
      <c r="F31" s="1173">
        <f t="shared" si="0"/>
        <v>0</v>
      </c>
      <c r="G31" s="2783"/>
      <c r="H31" s="2784"/>
    </row>
    <row r="32" spans="2:8" s="1159" customFormat="1" ht="13.5" customHeight="1">
      <c r="B32" s="1174">
        <v>20</v>
      </c>
      <c r="C32" s="1178"/>
      <c r="D32" s="1176"/>
      <c r="E32" s="1177"/>
      <c r="F32" s="1173">
        <f t="shared" si="0"/>
        <v>0</v>
      </c>
      <c r="G32" s="2783"/>
      <c r="H32" s="2784"/>
    </row>
    <row r="33" spans="2:8" s="1159" customFormat="1" ht="13.5" customHeight="1">
      <c r="B33" s="1174">
        <v>21</v>
      </c>
      <c r="C33" s="1178"/>
      <c r="D33" s="1176"/>
      <c r="E33" s="1177"/>
      <c r="F33" s="1173">
        <f t="shared" si="0"/>
        <v>0</v>
      </c>
      <c r="G33" s="2783"/>
      <c r="H33" s="2784"/>
    </row>
    <row r="34" spans="2:8" s="1159" customFormat="1" ht="13.5" customHeight="1">
      <c r="B34" s="1174">
        <v>22</v>
      </c>
      <c r="C34" s="1178"/>
      <c r="D34" s="1176"/>
      <c r="E34" s="1177"/>
      <c r="F34" s="1173">
        <f t="shared" si="0"/>
        <v>0</v>
      </c>
      <c r="G34" s="2783"/>
      <c r="H34" s="2784"/>
    </row>
    <row r="35" spans="2:8" s="1159" customFormat="1" ht="13.5" customHeight="1">
      <c r="B35" s="1174">
        <v>23</v>
      </c>
      <c r="C35" s="1178"/>
      <c r="D35" s="1176"/>
      <c r="E35" s="1177"/>
      <c r="F35" s="1173">
        <f t="shared" si="0"/>
        <v>0</v>
      </c>
      <c r="G35" s="2783"/>
      <c r="H35" s="2784"/>
    </row>
    <row r="36" spans="2:8" s="1159" customFormat="1" ht="13.5" customHeight="1">
      <c r="B36" s="1174">
        <v>24</v>
      </c>
      <c r="C36" s="1178"/>
      <c r="D36" s="1176"/>
      <c r="E36" s="1177"/>
      <c r="F36" s="1173">
        <f t="shared" si="0"/>
        <v>0</v>
      </c>
      <c r="G36" s="2783"/>
      <c r="H36" s="2784"/>
    </row>
    <row r="37" spans="2:8" s="1159" customFormat="1" ht="13.5" customHeight="1">
      <c r="B37" s="1174">
        <v>25</v>
      </c>
      <c r="C37" s="1178"/>
      <c r="D37" s="1176"/>
      <c r="E37" s="1177"/>
      <c r="F37" s="1173">
        <f t="shared" si="0"/>
        <v>0</v>
      </c>
      <c r="G37" s="2783"/>
      <c r="H37" s="2784"/>
    </row>
    <row r="38" spans="2:8" s="1159" customFormat="1" ht="13.5" customHeight="1">
      <c r="B38" s="1174">
        <v>26</v>
      </c>
      <c r="C38" s="1178"/>
      <c r="D38" s="1176"/>
      <c r="E38" s="1177"/>
      <c r="F38" s="1173">
        <f t="shared" si="0"/>
        <v>0</v>
      </c>
      <c r="G38" s="2783"/>
      <c r="H38" s="2784"/>
    </row>
    <row r="39" spans="2:8" s="1159" customFormat="1" ht="13.5" customHeight="1">
      <c r="B39" s="1174">
        <v>27</v>
      </c>
      <c r="C39" s="1178"/>
      <c r="D39" s="1176"/>
      <c r="E39" s="1177"/>
      <c r="F39" s="1173">
        <f t="shared" si="0"/>
        <v>0</v>
      </c>
      <c r="G39" s="2783"/>
      <c r="H39" s="2784"/>
    </row>
    <row r="40" spans="2:8" s="1159" customFormat="1" ht="13.5" customHeight="1">
      <c r="B40" s="1174">
        <v>28</v>
      </c>
      <c r="C40" s="1178"/>
      <c r="D40" s="1176"/>
      <c r="E40" s="1177"/>
      <c r="F40" s="1173">
        <f t="shared" si="0"/>
        <v>0</v>
      </c>
      <c r="G40" s="2783"/>
      <c r="H40" s="2784"/>
    </row>
    <row r="41" spans="2:8" s="1159" customFormat="1" ht="13.5" customHeight="1">
      <c r="B41" s="1174">
        <v>29</v>
      </c>
      <c r="C41" s="1178"/>
      <c r="D41" s="1176"/>
      <c r="E41" s="1177"/>
      <c r="F41" s="1173">
        <f t="shared" si="0"/>
        <v>0</v>
      </c>
      <c r="G41" s="2783"/>
      <c r="H41" s="2784"/>
    </row>
    <row r="42" spans="2:8" s="1159" customFormat="1" ht="13.5" customHeight="1">
      <c r="B42" s="1174">
        <v>30</v>
      </c>
      <c r="C42" s="1178"/>
      <c r="D42" s="1176"/>
      <c r="E42" s="1177"/>
      <c r="F42" s="1173">
        <f t="shared" si="0"/>
        <v>0</v>
      </c>
      <c r="G42" s="2783"/>
      <c r="H42" s="2784"/>
    </row>
    <row r="43" spans="2:8" s="1159" customFormat="1" ht="13.5" customHeight="1">
      <c r="B43" s="1174">
        <v>31</v>
      </c>
      <c r="C43" s="1178"/>
      <c r="D43" s="1176"/>
      <c r="E43" s="1177"/>
      <c r="F43" s="1173">
        <f t="shared" si="0"/>
        <v>0</v>
      </c>
      <c r="G43" s="2783"/>
      <c r="H43" s="2784"/>
    </row>
    <row r="44" spans="2:8" s="1159" customFormat="1" ht="13.5" customHeight="1">
      <c r="B44" s="1174">
        <v>32</v>
      </c>
      <c r="C44" s="1178"/>
      <c r="D44" s="1176"/>
      <c r="E44" s="1177"/>
      <c r="F44" s="1173">
        <f t="shared" si="0"/>
        <v>0</v>
      </c>
      <c r="G44" s="2783"/>
      <c r="H44" s="2784"/>
    </row>
    <row r="45" spans="2:8" s="1159" customFormat="1" ht="13.5" customHeight="1">
      <c r="B45" s="1174">
        <v>33</v>
      </c>
      <c r="C45" s="1178"/>
      <c r="D45" s="1176"/>
      <c r="E45" s="1177"/>
      <c r="F45" s="1173">
        <f t="shared" si="0"/>
        <v>0</v>
      </c>
      <c r="G45" s="2783"/>
      <c r="H45" s="2784"/>
    </row>
    <row r="46" spans="2:8" s="1159" customFormat="1" ht="13.5" customHeight="1">
      <c r="B46" s="1174">
        <v>34</v>
      </c>
      <c r="C46" s="1178"/>
      <c r="D46" s="1176"/>
      <c r="E46" s="1177"/>
      <c r="F46" s="1173">
        <f t="shared" si="0"/>
        <v>0</v>
      </c>
      <c r="G46" s="2783"/>
      <c r="H46" s="2784"/>
    </row>
    <row r="47" spans="2:8" s="1159" customFormat="1" ht="13.5" customHeight="1">
      <c r="B47" s="1174">
        <v>35</v>
      </c>
      <c r="C47" s="1178"/>
      <c r="D47" s="1176"/>
      <c r="E47" s="1177"/>
      <c r="F47" s="1173">
        <f t="shared" si="0"/>
        <v>0</v>
      </c>
      <c r="G47" s="2783"/>
      <c r="H47" s="2784"/>
    </row>
    <row r="48" spans="2:8" s="1159" customFormat="1" ht="13.5" customHeight="1">
      <c r="B48" s="1174">
        <v>36</v>
      </c>
      <c r="C48" s="1178"/>
      <c r="D48" s="1176"/>
      <c r="E48" s="1177"/>
      <c r="F48" s="1173">
        <f t="shared" si="0"/>
        <v>0</v>
      </c>
      <c r="G48" s="2783"/>
      <c r="H48" s="2784"/>
    </row>
    <row r="49" spans="2:8" s="1159" customFormat="1" ht="13.5" customHeight="1">
      <c r="B49" s="1174">
        <v>37</v>
      </c>
      <c r="C49" s="1178"/>
      <c r="D49" s="1176"/>
      <c r="E49" s="1177"/>
      <c r="F49" s="1173">
        <f t="shared" si="0"/>
        <v>0</v>
      </c>
      <c r="G49" s="2783"/>
      <c r="H49" s="2784"/>
    </row>
    <row r="50" spans="2:8" s="1159" customFormat="1" ht="13.5" customHeight="1">
      <c r="B50" s="1174">
        <v>38</v>
      </c>
      <c r="C50" s="1178"/>
      <c r="D50" s="1176"/>
      <c r="E50" s="1177"/>
      <c r="F50" s="1173">
        <f t="shared" si="0"/>
        <v>0</v>
      </c>
      <c r="G50" s="2783"/>
      <c r="H50" s="2784"/>
    </row>
    <row r="51" spans="2:8" s="1159" customFormat="1" ht="13.5" customHeight="1">
      <c r="B51" s="1174">
        <v>39</v>
      </c>
      <c r="C51" s="1178"/>
      <c r="D51" s="1176"/>
      <c r="E51" s="1177"/>
      <c r="F51" s="1173">
        <f t="shared" si="0"/>
        <v>0</v>
      </c>
      <c r="G51" s="2783"/>
      <c r="H51" s="2784"/>
    </row>
    <row r="52" spans="2:8" s="1159" customFormat="1" ht="13.5" customHeight="1">
      <c r="B52" s="1174">
        <v>40</v>
      </c>
      <c r="C52" s="1178"/>
      <c r="D52" s="1176"/>
      <c r="E52" s="1177"/>
      <c r="F52" s="1173">
        <f t="shared" si="0"/>
        <v>0</v>
      </c>
      <c r="G52" s="2783"/>
      <c r="H52" s="2784"/>
    </row>
    <row r="53" spans="2:8" s="1159" customFormat="1" ht="13.5" customHeight="1">
      <c r="B53" s="1174">
        <v>41</v>
      </c>
      <c r="C53" s="1178"/>
      <c r="D53" s="1176"/>
      <c r="E53" s="1177"/>
      <c r="F53" s="1173">
        <f t="shared" si="0"/>
        <v>0</v>
      </c>
      <c r="G53" s="2783"/>
      <c r="H53" s="2784"/>
    </row>
    <row r="54" spans="2:8" s="1159" customFormat="1" ht="13.5" customHeight="1">
      <c r="B54" s="1174">
        <v>42</v>
      </c>
      <c r="C54" s="1178"/>
      <c r="D54" s="1176"/>
      <c r="E54" s="1177"/>
      <c r="F54" s="1173">
        <f t="shared" si="0"/>
        <v>0</v>
      </c>
      <c r="G54" s="2783"/>
      <c r="H54" s="2784"/>
    </row>
    <row r="55" spans="2:8" s="1159" customFormat="1" ht="13.5" customHeight="1">
      <c r="B55" s="1174">
        <v>43</v>
      </c>
      <c r="C55" s="1178"/>
      <c r="D55" s="1176"/>
      <c r="E55" s="1177"/>
      <c r="F55" s="1173">
        <f t="shared" si="0"/>
        <v>0</v>
      </c>
      <c r="G55" s="2783"/>
      <c r="H55" s="2784"/>
    </row>
    <row r="56" spans="2:8" s="1159" customFormat="1" ht="13.5" customHeight="1">
      <c r="B56" s="1174">
        <v>44</v>
      </c>
      <c r="C56" s="1178"/>
      <c r="D56" s="1176"/>
      <c r="E56" s="1177"/>
      <c r="F56" s="1173">
        <f t="shared" si="0"/>
        <v>0</v>
      </c>
      <c r="G56" s="2783"/>
      <c r="H56" s="2784"/>
    </row>
    <row r="57" spans="2:8" s="1159" customFormat="1" ht="13.5" customHeight="1">
      <c r="B57" s="1174">
        <v>45</v>
      </c>
      <c r="C57" s="1178"/>
      <c r="D57" s="1176"/>
      <c r="E57" s="1177"/>
      <c r="F57" s="1173">
        <f t="shared" si="0"/>
        <v>0</v>
      </c>
      <c r="G57" s="2783"/>
      <c r="H57" s="2784"/>
    </row>
    <row r="58" spans="2:8" s="1159" customFormat="1" ht="13.5" customHeight="1">
      <c r="B58" s="1174">
        <v>46</v>
      </c>
      <c r="C58" s="1178"/>
      <c r="D58" s="1176"/>
      <c r="E58" s="1177"/>
      <c r="F58" s="1173">
        <f t="shared" si="0"/>
        <v>0</v>
      </c>
      <c r="G58" s="2783"/>
      <c r="H58" s="2784"/>
    </row>
    <row r="59" spans="2:8" s="1159" customFormat="1" ht="13.5" customHeight="1">
      <c r="B59" s="1174">
        <v>47</v>
      </c>
      <c r="C59" s="1178"/>
      <c r="D59" s="1176"/>
      <c r="E59" s="1177"/>
      <c r="F59" s="1173">
        <f t="shared" si="0"/>
        <v>0</v>
      </c>
      <c r="G59" s="2783"/>
      <c r="H59" s="2784"/>
    </row>
    <row r="60" spans="2:8" s="1159" customFormat="1" ht="13.5" customHeight="1">
      <c r="B60" s="1174">
        <v>48</v>
      </c>
      <c r="C60" s="1178"/>
      <c r="D60" s="1176"/>
      <c r="E60" s="1177"/>
      <c r="F60" s="1173">
        <f t="shared" si="0"/>
        <v>0</v>
      </c>
      <c r="G60" s="2783"/>
      <c r="H60" s="2784"/>
    </row>
    <row r="61" spans="2:8" s="1159" customFormat="1" ht="13.5" customHeight="1">
      <c r="B61" s="1174">
        <v>49</v>
      </c>
      <c r="C61" s="1178"/>
      <c r="D61" s="1176"/>
      <c r="E61" s="1177"/>
      <c r="F61" s="1173">
        <f t="shared" si="0"/>
        <v>0</v>
      </c>
      <c r="G61" s="2783"/>
      <c r="H61" s="2784"/>
    </row>
    <row r="62" spans="2:8" s="1159" customFormat="1" ht="13.5" customHeight="1">
      <c r="B62" s="1179">
        <v>50</v>
      </c>
      <c r="C62" s="1180"/>
      <c r="D62" s="1181"/>
      <c r="E62" s="1182"/>
      <c r="F62" s="1183">
        <f t="shared" si="0"/>
        <v>0</v>
      </c>
      <c r="G62" s="2794"/>
      <c r="H62" s="2795"/>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5"/>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1563</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6" t="s">
        <v>367</v>
      </c>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90"/>
      <c r="AN9" s="290" t="s">
        <v>1548</v>
      </c>
      <c r="AO9" s="290"/>
      <c r="AP9" s="1188"/>
      <c r="AQ9" s="280" t="s">
        <v>366</v>
      </c>
      <c r="AR9" s="303"/>
    </row>
    <row r="10" spans="2:44">
      <c r="B10" s="270"/>
      <c r="C10" s="270" t="s">
        <v>369</v>
      </c>
      <c r="D10" s="271"/>
      <c r="E10" s="271"/>
      <c r="F10" s="271" t="s">
        <v>1548</v>
      </c>
      <c r="G10" s="270" t="s">
        <v>375</v>
      </c>
      <c r="H10" s="271"/>
      <c r="I10" s="272" t="s">
        <v>1548</v>
      </c>
      <c r="J10" s="271"/>
      <c r="K10" s="271"/>
      <c r="L10" s="271"/>
      <c r="M10" s="271" t="s">
        <v>1548</v>
      </c>
      <c r="N10" s="270" t="s">
        <v>370</v>
      </c>
      <c r="O10" s="271"/>
      <c r="P10" s="271"/>
      <c r="Q10" s="271"/>
      <c r="R10" s="2106" t="s">
        <v>371</v>
      </c>
      <c r="S10" s="2107"/>
      <c r="T10" s="2107"/>
      <c r="U10" s="2107"/>
      <c r="V10" s="2107"/>
      <c r="W10" s="2107"/>
      <c r="X10" s="2107"/>
      <c r="Y10" s="2107"/>
      <c r="Z10" s="2107"/>
      <c r="AA10" s="2107"/>
      <c r="AB10" s="2107"/>
      <c r="AC10" s="2107"/>
      <c r="AD10" s="2107"/>
      <c r="AE10" s="2107"/>
      <c r="AF10" s="2107"/>
      <c r="AG10" s="2107"/>
      <c r="AH10" s="2107"/>
      <c r="AI10" s="2107"/>
      <c r="AJ10" s="2107"/>
      <c r="AK10" s="2107"/>
      <c r="AL10" s="2108"/>
      <c r="AM10" s="273" t="s">
        <v>372</v>
      </c>
      <c r="AN10" s="271"/>
      <c r="AO10" s="271"/>
      <c r="AP10" s="271"/>
      <c r="AQ10" s="270" t="s">
        <v>467</v>
      </c>
      <c r="AR10" s="272"/>
    </row>
    <row r="11" spans="2:44" ht="13.5" customHeight="1">
      <c r="B11" s="2796" t="s">
        <v>1567</v>
      </c>
      <c r="C11" s="275" t="s">
        <v>1568</v>
      </c>
      <c r="F11" s="283"/>
      <c r="G11" s="1189" t="s">
        <v>4</v>
      </c>
      <c r="H11" s="260" t="s">
        <v>1569</v>
      </c>
      <c r="I11" s="283"/>
      <c r="J11" s="260" t="s">
        <v>1570</v>
      </c>
      <c r="N11" s="275" t="s">
        <v>1571</v>
      </c>
      <c r="R11" s="1190" t="s">
        <v>4</v>
      </c>
      <c r="S11" s="1191" t="s">
        <v>1572</v>
      </c>
      <c r="T11" s="1191"/>
      <c r="U11" s="1192" t="s">
        <v>4</v>
      </c>
      <c r="V11" s="1191" t="s">
        <v>1032</v>
      </c>
      <c r="W11" s="1191"/>
      <c r="X11" s="1192" t="s">
        <v>4</v>
      </c>
      <c r="Y11" s="1191" t="s">
        <v>1033</v>
      </c>
      <c r="Z11" s="1191"/>
      <c r="AA11" s="1192" t="s">
        <v>4</v>
      </c>
      <c r="AB11" s="1191" t="s">
        <v>1573</v>
      </c>
      <c r="AC11" s="1191"/>
      <c r="AD11" s="1191"/>
      <c r="AE11" s="1192" t="s">
        <v>4</v>
      </c>
      <c r="AF11" s="1191" t="s">
        <v>1574</v>
      </c>
      <c r="AG11" s="1191"/>
      <c r="AH11" s="1191"/>
      <c r="AI11" s="1192" t="s">
        <v>4</v>
      </c>
      <c r="AJ11" s="1191" t="s">
        <v>1575</v>
      </c>
      <c r="AK11" s="1191"/>
      <c r="AL11" s="1193"/>
      <c r="AM11" s="1194" t="s">
        <v>4</v>
      </c>
      <c r="AN11" s="2799" t="s">
        <v>1576</v>
      </c>
      <c r="AO11" s="2799"/>
      <c r="AP11" s="2800"/>
      <c r="AQ11" s="280"/>
      <c r="AR11" s="303"/>
    </row>
    <row r="12" spans="2:44" ht="13.5" customHeight="1">
      <c r="B12" s="2797"/>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7" t="s">
        <v>1580</v>
      </c>
      <c r="AO12" s="2097"/>
      <c r="AP12" s="2098"/>
      <c r="AQ12" s="275"/>
      <c r="AR12" s="283"/>
    </row>
    <row r="13" spans="2:44" ht="13.5" customHeight="1">
      <c r="B13" s="2797"/>
      <c r="C13" s="275" t="s">
        <v>1581</v>
      </c>
      <c r="F13" s="283"/>
      <c r="G13" s="275"/>
      <c r="I13" s="283"/>
      <c r="N13" s="275" t="s">
        <v>1582</v>
      </c>
      <c r="R13" s="1189" t="s">
        <v>4</v>
      </c>
      <c r="S13" s="260" t="s">
        <v>1583</v>
      </c>
      <c r="AL13" s="283"/>
      <c r="AM13" s="1189" t="s">
        <v>4</v>
      </c>
      <c r="AN13" s="2097" t="s">
        <v>477</v>
      </c>
      <c r="AO13" s="2097"/>
      <c r="AP13" s="2098"/>
      <c r="AQ13" s="275"/>
      <c r="AR13" s="283"/>
    </row>
    <row r="14" spans="2:44" ht="13.5" customHeight="1">
      <c r="B14" s="2797"/>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097" t="s">
        <v>614</v>
      </c>
      <c r="AO14" s="2097"/>
      <c r="AP14" s="2098"/>
      <c r="AQ14" s="275"/>
      <c r="AR14" s="283"/>
    </row>
    <row r="15" spans="2:44" ht="13.5" customHeight="1">
      <c r="B15" s="2797"/>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7" t="s">
        <v>646</v>
      </c>
      <c r="AO15" s="2097"/>
      <c r="AP15" s="2098"/>
      <c r="AQ15" s="275"/>
      <c r="AR15" s="283"/>
    </row>
    <row r="16" spans="2:44" ht="13.5" customHeight="1">
      <c r="B16" s="2797"/>
      <c r="C16" s="275"/>
      <c r="F16" s="283"/>
      <c r="G16" s="275"/>
      <c r="I16" s="283"/>
      <c r="J16" s="275"/>
      <c r="N16" s="275" t="s">
        <v>1589</v>
      </c>
      <c r="R16" s="1189" t="s">
        <v>4</v>
      </c>
      <c r="S16" s="260" t="s">
        <v>1590</v>
      </c>
      <c r="AL16" s="283"/>
      <c r="AM16" s="1189" t="s">
        <v>4</v>
      </c>
      <c r="AN16" s="2097" t="s">
        <v>719</v>
      </c>
      <c r="AO16" s="2097"/>
      <c r="AP16" s="2098"/>
      <c r="AQ16" s="275"/>
      <c r="AR16" s="283"/>
    </row>
    <row r="17" spans="2:44" ht="13.5" customHeight="1">
      <c r="B17" s="2797"/>
      <c r="C17" s="275"/>
      <c r="F17" s="283"/>
      <c r="G17" s="275"/>
      <c r="I17" s="283"/>
      <c r="N17" s="275"/>
      <c r="Q17" s="283"/>
      <c r="S17" s="260" t="s">
        <v>1591</v>
      </c>
      <c r="AM17" s="1189" t="s">
        <v>4</v>
      </c>
      <c r="AN17" s="2097" t="s">
        <v>1592</v>
      </c>
      <c r="AO17" s="2097"/>
      <c r="AP17" s="2098"/>
      <c r="AQ17" s="275"/>
      <c r="AR17" s="283"/>
    </row>
    <row r="18" spans="2:44" ht="13.5" customHeight="1">
      <c r="B18" s="2797"/>
      <c r="C18" s="275"/>
      <c r="F18" s="283"/>
      <c r="G18" s="275"/>
      <c r="I18" s="283"/>
      <c r="N18" s="270"/>
      <c r="O18" s="271"/>
      <c r="P18" s="271"/>
      <c r="Q18" s="272"/>
      <c r="R18" s="271"/>
      <c r="S18" s="271" t="s">
        <v>1593</v>
      </c>
      <c r="T18" s="271"/>
      <c r="U18" s="271"/>
      <c r="V18" s="271"/>
      <c r="W18" s="271"/>
      <c r="X18" s="271"/>
      <c r="Y18" s="271"/>
      <c r="Z18" s="271"/>
      <c r="AA18" s="271"/>
      <c r="AB18" s="271"/>
      <c r="AC18" s="271"/>
      <c r="AD18" s="271"/>
      <c r="AE18" s="271"/>
      <c r="AF18" s="271"/>
      <c r="AG18" s="271"/>
      <c r="AH18" s="271"/>
      <c r="AI18" s="271"/>
      <c r="AJ18" s="271"/>
      <c r="AK18" s="271"/>
      <c r="AL18" s="272"/>
      <c r="AM18" s="1189" t="s">
        <v>4</v>
      </c>
      <c r="AN18" s="2097" t="s">
        <v>1594</v>
      </c>
      <c r="AO18" s="2097"/>
      <c r="AP18" s="2098"/>
      <c r="AQ18" s="275"/>
      <c r="AR18" s="283"/>
    </row>
    <row r="19" spans="2:44" ht="13.5" customHeight="1">
      <c r="B19" s="2797"/>
      <c r="C19" s="275"/>
      <c r="F19" s="283"/>
      <c r="G19" s="275"/>
      <c r="I19" s="283"/>
      <c r="N19" s="275" t="s">
        <v>1587</v>
      </c>
      <c r="Q19" s="283"/>
      <c r="R19" s="1197" t="s">
        <v>4</v>
      </c>
      <c r="S19" s="260" t="s">
        <v>1588</v>
      </c>
      <c r="AM19" s="1189" t="s">
        <v>4</v>
      </c>
      <c r="AN19" s="2097"/>
      <c r="AO19" s="2097"/>
      <c r="AP19" s="2098"/>
      <c r="AQ19" s="275"/>
      <c r="AR19" s="283"/>
    </row>
    <row r="20" spans="2:44" ht="13.5" customHeight="1">
      <c r="B20" s="2797"/>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7"/>
      <c r="AO20" s="2097"/>
      <c r="AP20" s="2098"/>
      <c r="AQ20" s="275"/>
      <c r="AR20" s="283"/>
    </row>
    <row r="21" spans="2:44" ht="13.5" customHeight="1">
      <c r="B21" s="2797"/>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7"/>
      <c r="AO21" s="2097"/>
      <c r="AP21" s="2098"/>
      <c r="AQ21" s="275"/>
      <c r="AR21" s="283"/>
    </row>
    <row r="22" spans="2:44" ht="13.5" customHeight="1">
      <c r="B22" s="2797"/>
      <c r="C22" s="275"/>
      <c r="F22" s="283"/>
      <c r="G22" s="275"/>
      <c r="I22" s="283"/>
      <c r="J22" s="1197" t="s">
        <v>4</v>
      </c>
      <c r="K22" s="260" t="s">
        <v>1599</v>
      </c>
      <c r="N22" s="270"/>
      <c r="O22" s="271"/>
      <c r="P22" s="271"/>
      <c r="Q22" s="272"/>
      <c r="R22" s="1198" t="s">
        <v>4</v>
      </c>
      <c r="S22" s="271" t="s">
        <v>1600</v>
      </c>
      <c r="T22" s="271"/>
      <c r="U22" s="271"/>
      <c r="V22" s="271"/>
      <c r="W22" s="271"/>
      <c r="X22" s="271"/>
      <c r="Y22" s="271"/>
      <c r="Z22" s="271"/>
      <c r="AA22" s="271"/>
      <c r="AB22" s="271"/>
      <c r="AC22" s="271"/>
      <c r="AD22" s="271"/>
      <c r="AE22" s="271"/>
      <c r="AF22" s="271"/>
      <c r="AG22" s="271"/>
      <c r="AH22" s="271"/>
      <c r="AI22" s="271"/>
      <c r="AJ22" s="271"/>
      <c r="AK22" s="271"/>
      <c r="AL22" s="272"/>
      <c r="AM22" s="1199"/>
      <c r="AN22" s="2097"/>
      <c r="AO22" s="2097"/>
      <c r="AP22" s="2098"/>
      <c r="AQ22" s="275"/>
      <c r="AR22" s="283"/>
    </row>
    <row r="23" spans="2:44" ht="13.5" customHeight="1">
      <c r="B23" s="2797"/>
      <c r="C23" s="275"/>
      <c r="F23" s="283"/>
      <c r="G23" s="275"/>
      <c r="I23" s="283"/>
      <c r="N23" s="275" t="s">
        <v>1601</v>
      </c>
      <c r="Q23" s="283"/>
      <c r="R23" s="1190" t="s">
        <v>4</v>
      </c>
      <c r="S23" s="1191" t="s">
        <v>1602</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97"/>
      <c r="AO23" s="2097"/>
      <c r="AP23" s="2098"/>
      <c r="AQ23" s="275"/>
      <c r="AR23" s="283"/>
    </row>
    <row r="24" spans="2:44" ht="13.5" customHeight="1">
      <c r="B24" s="2797"/>
      <c r="C24" s="275"/>
      <c r="F24" s="283"/>
      <c r="G24" s="275"/>
      <c r="I24" s="283"/>
      <c r="N24" s="270"/>
      <c r="O24" s="271"/>
      <c r="P24" s="271"/>
      <c r="Q24" s="272"/>
      <c r="R24" s="1198" t="s">
        <v>4</v>
      </c>
      <c r="S24" s="271" t="s">
        <v>1603</v>
      </c>
      <c r="T24" s="271"/>
      <c r="U24" s="271"/>
      <c r="V24" s="271"/>
      <c r="W24" s="271"/>
      <c r="X24" s="271"/>
      <c r="Y24" s="271"/>
      <c r="Z24" s="271"/>
      <c r="AA24" s="271"/>
      <c r="AB24" s="271"/>
      <c r="AC24" s="271"/>
      <c r="AD24" s="271"/>
      <c r="AE24" s="271"/>
      <c r="AF24" s="271"/>
      <c r="AG24" s="271"/>
      <c r="AH24" s="271"/>
      <c r="AI24" s="271"/>
      <c r="AJ24" s="271"/>
      <c r="AK24" s="271"/>
      <c r="AL24" s="272"/>
      <c r="AM24" s="1199"/>
      <c r="AN24" s="2097"/>
      <c r="AO24" s="2097"/>
      <c r="AP24" s="2098"/>
      <c r="AQ24" s="275"/>
      <c r="AR24" s="283"/>
    </row>
    <row r="25" spans="2:44" ht="13.5" customHeight="1">
      <c r="B25" s="2797"/>
      <c r="C25" s="275"/>
      <c r="F25" s="283"/>
      <c r="G25" s="275"/>
      <c r="I25" s="283"/>
      <c r="N25" s="275" t="s">
        <v>570</v>
      </c>
      <c r="Q25" s="283"/>
      <c r="R25" s="1190" t="s">
        <v>4</v>
      </c>
      <c r="S25" s="1191" t="s">
        <v>1604</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7"/>
      <c r="AO25" s="2097"/>
      <c r="AP25" s="2098"/>
      <c r="AQ25" s="275"/>
      <c r="AR25" s="283"/>
    </row>
    <row r="26" spans="2:44" ht="13.5" customHeight="1">
      <c r="B26" s="2797"/>
      <c r="C26" s="275"/>
      <c r="F26" s="283"/>
      <c r="G26" s="275"/>
      <c r="I26" s="283"/>
      <c r="N26" s="270"/>
      <c r="O26" s="271"/>
      <c r="P26" s="271"/>
      <c r="Q26" s="272"/>
      <c r="R26" s="1198" t="s">
        <v>4</v>
      </c>
      <c r="S26" s="271" t="s">
        <v>1605</v>
      </c>
      <c r="T26" s="271"/>
      <c r="U26" s="271"/>
      <c r="V26" s="271"/>
      <c r="W26" s="271"/>
      <c r="X26" s="271"/>
      <c r="Y26" s="271"/>
      <c r="Z26" s="271"/>
      <c r="AA26" s="271"/>
      <c r="AB26" s="271"/>
      <c r="AC26" s="271"/>
      <c r="AD26" s="271"/>
      <c r="AE26" s="271"/>
      <c r="AF26" s="271"/>
      <c r="AG26" s="271"/>
      <c r="AH26" s="271"/>
      <c r="AI26" s="271"/>
      <c r="AJ26" s="271"/>
      <c r="AK26" s="271"/>
      <c r="AL26" s="272"/>
      <c r="AM26" s="1199"/>
      <c r="AN26" s="2097"/>
      <c r="AO26" s="2097"/>
      <c r="AP26" s="2098"/>
      <c r="AQ26" s="275"/>
      <c r="AR26" s="283"/>
    </row>
    <row r="27" spans="2:44" ht="13.5" customHeight="1">
      <c r="B27" s="2797"/>
      <c r="C27" s="275"/>
      <c r="F27" s="283"/>
      <c r="G27" s="275"/>
      <c r="I27" s="283"/>
      <c r="N27" s="275" t="s">
        <v>1606</v>
      </c>
      <c r="Q27" s="283"/>
      <c r="R27" s="1190" t="s">
        <v>4</v>
      </c>
      <c r="S27" s="1191" t="s">
        <v>1607</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97"/>
      <c r="AO27" s="2097"/>
      <c r="AP27" s="2098"/>
      <c r="AQ27" s="275"/>
      <c r="AR27" s="283"/>
    </row>
    <row r="28" spans="2:44" ht="13.5" customHeight="1">
      <c r="B28" s="2797"/>
      <c r="C28" s="275"/>
      <c r="F28" s="283"/>
      <c r="G28" s="275"/>
      <c r="I28" s="283"/>
      <c r="N28" s="270"/>
      <c r="O28" s="271"/>
      <c r="P28" s="271"/>
      <c r="Q28" s="272"/>
      <c r="R28" s="1198" t="s">
        <v>4</v>
      </c>
      <c r="S28" s="271" t="s">
        <v>1605</v>
      </c>
      <c r="T28" s="271"/>
      <c r="U28" s="271"/>
      <c r="V28" s="271"/>
      <c r="W28" s="271"/>
      <c r="X28" s="271"/>
      <c r="Y28" s="271"/>
      <c r="Z28" s="271"/>
      <c r="AA28" s="271"/>
      <c r="AB28" s="271"/>
      <c r="AC28" s="271"/>
      <c r="AD28" s="271"/>
      <c r="AE28" s="271"/>
      <c r="AF28" s="271"/>
      <c r="AG28" s="271"/>
      <c r="AH28" s="271"/>
      <c r="AI28" s="271"/>
      <c r="AJ28" s="271"/>
      <c r="AK28" s="271"/>
      <c r="AL28" s="272"/>
      <c r="AM28" s="1199"/>
      <c r="AN28" s="2097"/>
      <c r="AO28" s="2097"/>
      <c r="AP28" s="2098"/>
      <c r="AQ28" s="275"/>
      <c r="AR28" s="283"/>
    </row>
    <row r="29" spans="2:44" ht="13.5" customHeight="1">
      <c r="B29" s="2797"/>
      <c r="C29" s="275"/>
      <c r="F29" s="283"/>
      <c r="G29" s="275"/>
      <c r="I29" s="283"/>
      <c r="N29" s="275" t="s">
        <v>1608</v>
      </c>
      <c r="Q29" s="283"/>
      <c r="R29" s="1190" t="s">
        <v>4</v>
      </c>
      <c r="S29" s="1191" t="s">
        <v>1609</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7"/>
      <c r="AO29" s="2097"/>
      <c r="AP29" s="2098"/>
      <c r="AQ29" s="275"/>
      <c r="AR29" s="283"/>
    </row>
    <row r="30" spans="2:44" ht="13.5" customHeight="1">
      <c r="B30" s="2797"/>
      <c r="C30" s="275" t="b">
        <v>0</v>
      </c>
      <c r="F30" s="283"/>
      <c r="G30" s="275"/>
      <c r="I30" s="283"/>
      <c r="N30" s="270"/>
      <c r="O30" s="271"/>
      <c r="P30" s="271"/>
      <c r="Q30" s="272"/>
      <c r="R30" s="1198" t="s">
        <v>4</v>
      </c>
      <c r="S30" s="271" t="s">
        <v>1605</v>
      </c>
      <c r="T30" s="271"/>
      <c r="U30" s="271"/>
      <c r="V30" s="271"/>
      <c r="W30" s="271"/>
      <c r="X30" s="271"/>
      <c r="Y30" s="271"/>
      <c r="Z30" s="271"/>
      <c r="AA30" s="271"/>
      <c r="AB30" s="271"/>
      <c r="AC30" s="271"/>
      <c r="AD30" s="271"/>
      <c r="AE30" s="271"/>
      <c r="AF30" s="271"/>
      <c r="AG30" s="271"/>
      <c r="AH30" s="271"/>
      <c r="AI30" s="271"/>
      <c r="AJ30" s="271"/>
      <c r="AK30" s="271"/>
      <c r="AL30" s="272"/>
      <c r="AM30" s="1199"/>
      <c r="AN30" s="2097"/>
      <c r="AO30" s="2097"/>
      <c r="AP30" s="2098"/>
      <c r="AQ30" s="275"/>
      <c r="AR30" s="283"/>
    </row>
    <row r="31" spans="2:44" ht="13.5" customHeight="1">
      <c r="B31" s="2797"/>
      <c r="C31" s="275"/>
      <c r="F31" s="283"/>
      <c r="G31" s="275"/>
      <c r="I31" s="283"/>
      <c r="N31" s="275" t="s">
        <v>1610</v>
      </c>
      <c r="Q31" s="283"/>
      <c r="R31" s="1197" t="s">
        <v>4</v>
      </c>
      <c r="S31" s="260" t="s">
        <v>1611</v>
      </c>
      <c r="AM31" s="1199"/>
      <c r="AN31" s="2097"/>
      <c r="AO31" s="2097"/>
      <c r="AP31" s="2098"/>
      <c r="AQ31" s="275"/>
      <c r="AR31" s="283"/>
    </row>
    <row r="32" spans="2:44" ht="13.5" customHeight="1">
      <c r="B32" s="2797"/>
      <c r="C32" s="275"/>
      <c r="F32" s="283"/>
      <c r="G32" s="275"/>
      <c r="I32" s="283"/>
      <c r="J32" s="270"/>
      <c r="K32" s="271"/>
      <c r="L32" s="271"/>
      <c r="M32" s="271"/>
      <c r="N32" s="270" t="s">
        <v>1612</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97"/>
      <c r="AO32" s="2097"/>
      <c r="AP32" s="2098"/>
      <c r="AQ32" s="275"/>
      <c r="AR32" s="283"/>
    </row>
    <row r="33" spans="2:44" ht="13.5" customHeight="1">
      <c r="B33" s="2797"/>
      <c r="C33" s="275"/>
      <c r="F33" s="283"/>
      <c r="G33" s="275"/>
      <c r="I33" s="283"/>
      <c r="J33" s="260" t="s">
        <v>1613</v>
      </c>
      <c r="N33" s="275" t="s">
        <v>1614</v>
      </c>
      <c r="Q33" s="283"/>
      <c r="R33" s="1197" t="s">
        <v>4</v>
      </c>
      <c r="S33" s="260" t="s">
        <v>1615</v>
      </c>
      <c r="AM33" s="1199"/>
      <c r="AN33" s="2097"/>
      <c r="AO33" s="2097"/>
      <c r="AP33" s="2098"/>
      <c r="AQ33" s="275"/>
      <c r="AR33" s="283"/>
    </row>
    <row r="34" spans="2:44" ht="13.5" customHeight="1">
      <c r="B34" s="2797"/>
      <c r="C34" s="275"/>
      <c r="F34" s="283"/>
      <c r="G34" s="275"/>
      <c r="I34" s="283"/>
      <c r="N34" s="270"/>
      <c r="O34" s="271"/>
      <c r="P34" s="271"/>
      <c r="Q34" s="272"/>
      <c r="R34" s="271"/>
      <c r="S34" s="271" t="s">
        <v>1616</v>
      </c>
      <c r="T34" s="271"/>
      <c r="U34" s="271"/>
      <c r="V34" s="271"/>
      <c r="W34" s="271"/>
      <c r="X34" s="271"/>
      <c r="Y34" s="271"/>
      <c r="Z34" s="271"/>
      <c r="AA34" s="271"/>
      <c r="AB34" s="271"/>
      <c r="AC34" s="271"/>
      <c r="AD34" s="271"/>
      <c r="AE34" s="271"/>
      <c r="AF34" s="271"/>
      <c r="AG34" s="271"/>
      <c r="AH34" s="271"/>
      <c r="AI34" s="271"/>
      <c r="AJ34" s="271"/>
      <c r="AK34" s="271"/>
      <c r="AL34" s="272"/>
      <c r="AM34" s="1199"/>
      <c r="AN34" s="2097"/>
      <c r="AO34" s="2097"/>
      <c r="AP34" s="2098"/>
      <c r="AQ34" s="275"/>
      <c r="AR34" s="283"/>
    </row>
    <row r="35" spans="2:44" ht="13.5" customHeight="1">
      <c r="B35" s="2797"/>
      <c r="C35" s="275"/>
      <c r="F35" s="283"/>
      <c r="G35" s="275"/>
      <c r="I35" s="283"/>
      <c r="N35" s="275" t="s">
        <v>1617</v>
      </c>
      <c r="Q35" s="283"/>
      <c r="R35" s="1197" t="s">
        <v>4</v>
      </c>
      <c r="S35" s="260" t="s">
        <v>1618</v>
      </c>
      <c r="AM35" s="1199"/>
      <c r="AN35" s="2097"/>
      <c r="AO35" s="2097"/>
      <c r="AP35" s="2098"/>
      <c r="AQ35" s="275"/>
      <c r="AR35" s="283"/>
    </row>
    <row r="36" spans="2:44" ht="13.5" customHeight="1">
      <c r="B36" s="2797"/>
      <c r="C36" s="275"/>
      <c r="F36" s="283"/>
      <c r="G36" s="275"/>
      <c r="I36" s="283"/>
      <c r="N36" s="270" t="s">
        <v>1619</v>
      </c>
      <c r="O36" s="271"/>
      <c r="P36" s="271"/>
      <c r="Q36" s="272"/>
      <c r="R36" s="271"/>
      <c r="S36" s="271" t="s">
        <v>1620</v>
      </c>
      <c r="T36" s="271"/>
      <c r="U36" s="271"/>
      <c r="V36" s="271"/>
      <c r="W36" s="271"/>
      <c r="X36" s="271"/>
      <c r="Y36" s="271"/>
      <c r="Z36" s="271"/>
      <c r="AA36" s="271"/>
      <c r="AB36" s="271"/>
      <c r="AC36" s="271"/>
      <c r="AD36" s="271"/>
      <c r="AE36" s="271"/>
      <c r="AF36" s="271"/>
      <c r="AG36" s="271"/>
      <c r="AH36" s="271"/>
      <c r="AI36" s="271"/>
      <c r="AJ36" s="271"/>
      <c r="AK36" s="271"/>
      <c r="AL36" s="272"/>
      <c r="AM36" s="1199"/>
      <c r="AN36" s="2097"/>
      <c r="AO36" s="2097"/>
      <c r="AP36" s="2098"/>
      <c r="AQ36" s="275"/>
      <c r="AR36" s="283"/>
    </row>
    <row r="37" spans="2:44" ht="13.5" customHeight="1">
      <c r="B37" s="2797"/>
      <c r="C37" s="275"/>
      <c r="F37" s="283"/>
      <c r="G37" s="275"/>
      <c r="I37" s="283"/>
      <c r="J37" s="270"/>
      <c r="K37" s="271"/>
      <c r="L37" s="271"/>
      <c r="M37" s="271"/>
      <c r="N37" s="270" t="s">
        <v>1287</v>
      </c>
      <c r="O37" s="271"/>
      <c r="P37" s="271"/>
      <c r="Q37" s="272"/>
      <c r="R37" s="1198" t="s">
        <v>4</v>
      </c>
      <c r="S37" s="271" t="s">
        <v>1621</v>
      </c>
      <c r="T37" s="271"/>
      <c r="U37" s="271"/>
      <c r="V37" s="271"/>
      <c r="W37" s="271"/>
      <c r="X37" s="271"/>
      <c r="Y37" s="271"/>
      <c r="Z37" s="271"/>
      <c r="AA37" s="271"/>
      <c r="AB37" s="271"/>
      <c r="AC37" s="271"/>
      <c r="AD37" s="271"/>
      <c r="AE37" s="271"/>
      <c r="AF37" s="271"/>
      <c r="AG37" s="271"/>
      <c r="AH37" s="271"/>
      <c r="AI37" s="271"/>
      <c r="AJ37" s="271"/>
      <c r="AK37" s="271"/>
      <c r="AL37" s="272"/>
      <c r="AM37" s="1199"/>
      <c r="AN37" s="2097"/>
      <c r="AO37" s="2097"/>
      <c r="AP37" s="2098"/>
      <c r="AQ37" s="275"/>
      <c r="AR37" s="283"/>
    </row>
    <row r="38" spans="2:44" ht="13.5" customHeight="1">
      <c r="B38" s="2797"/>
      <c r="C38" s="275"/>
      <c r="F38" s="283"/>
      <c r="G38" s="275"/>
      <c r="I38" s="283"/>
      <c r="J38" s="260" t="s">
        <v>1622</v>
      </c>
      <c r="N38" s="273" t="s">
        <v>1623</v>
      </c>
      <c r="O38" s="290"/>
      <c r="P38" s="290"/>
      <c r="Q38" s="1188"/>
      <c r="R38" s="1200" t="s">
        <v>4</v>
      </c>
      <c r="S38" s="290" t="s">
        <v>1624</v>
      </c>
      <c r="T38" s="290"/>
      <c r="U38" s="290"/>
      <c r="V38" s="290"/>
      <c r="W38" s="290"/>
      <c r="X38" s="290"/>
      <c r="Y38" s="290"/>
      <c r="Z38" s="290"/>
      <c r="AA38" s="290"/>
      <c r="AB38" s="290"/>
      <c r="AC38" s="290"/>
      <c r="AD38" s="290"/>
      <c r="AE38" s="290"/>
      <c r="AF38" s="290"/>
      <c r="AG38" s="290"/>
      <c r="AH38" s="290"/>
      <c r="AI38" s="290"/>
      <c r="AJ38" s="290"/>
      <c r="AK38" s="290"/>
      <c r="AL38" s="1188"/>
      <c r="AM38" s="1199"/>
      <c r="AN38" s="2097"/>
      <c r="AO38" s="2097"/>
      <c r="AP38" s="2098"/>
      <c r="AQ38" s="275"/>
      <c r="AR38" s="283"/>
    </row>
    <row r="39" spans="2:44" ht="13.5" customHeight="1">
      <c r="B39" s="2797"/>
      <c r="C39" s="275"/>
      <c r="F39" s="283"/>
      <c r="G39" s="275"/>
      <c r="I39" s="283"/>
      <c r="J39" s="260" t="s">
        <v>1625</v>
      </c>
      <c r="N39" s="275" t="s">
        <v>1626</v>
      </c>
      <c r="Q39" s="283"/>
      <c r="R39" s="1190" t="s">
        <v>4</v>
      </c>
      <c r="S39" s="1191" t="s">
        <v>1627</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97"/>
      <c r="AO39" s="2097"/>
      <c r="AP39" s="2098"/>
      <c r="AQ39" s="275"/>
      <c r="AR39" s="283"/>
    </row>
    <row r="40" spans="2:44" ht="13.5" customHeight="1">
      <c r="B40" s="2797"/>
      <c r="C40" s="275"/>
      <c r="F40" s="283"/>
      <c r="G40" s="275"/>
      <c r="I40" s="283"/>
      <c r="J40" s="260" t="s">
        <v>1628</v>
      </c>
      <c r="N40" s="275" t="s">
        <v>1629</v>
      </c>
      <c r="Q40" s="283"/>
      <c r="R40" s="1195" t="s">
        <v>4</v>
      </c>
      <c r="S40" s="317" t="s">
        <v>1630</v>
      </c>
      <c r="T40" s="317"/>
      <c r="U40" s="317"/>
      <c r="V40" s="317"/>
      <c r="W40" s="317"/>
      <c r="X40" s="317"/>
      <c r="Y40" s="317"/>
      <c r="Z40" s="317"/>
      <c r="AA40" s="317"/>
      <c r="AB40" s="317"/>
      <c r="AC40" s="317"/>
      <c r="AD40" s="317"/>
      <c r="AE40" s="317"/>
      <c r="AF40" s="317"/>
      <c r="AG40" s="317"/>
      <c r="AH40" s="317"/>
      <c r="AI40" s="317"/>
      <c r="AJ40" s="317"/>
      <c r="AK40" s="317"/>
      <c r="AL40" s="1196"/>
      <c r="AM40" s="1199"/>
      <c r="AN40" s="2097"/>
      <c r="AO40" s="2097"/>
      <c r="AP40" s="2098"/>
      <c r="AQ40" s="275"/>
      <c r="AR40" s="283"/>
    </row>
    <row r="41" spans="2:44" ht="13.5" customHeight="1">
      <c r="B41" s="2797"/>
      <c r="C41" s="275"/>
      <c r="F41" s="283"/>
      <c r="G41" s="275"/>
      <c r="I41" s="283"/>
      <c r="J41" s="270" t="s">
        <v>1631</v>
      </c>
      <c r="K41" s="271"/>
      <c r="L41" s="271"/>
      <c r="M41" s="271"/>
      <c r="N41" s="270"/>
      <c r="O41" s="271"/>
      <c r="P41" s="271"/>
      <c r="Q41" s="272"/>
      <c r="R41" s="1198" t="s">
        <v>4</v>
      </c>
      <c r="S41" s="271" t="s">
        <v>1632</v>
      </c>
      <c r="T41" s="271"/>
      <c r="U41" s="271"/>
      <c r="V41" s="271"/>
      <c r="W41" s="271"/>
      <c r="X41" s="271"/>
      <c r="Y41" s="271"/>
      <c r="Z41" s="271"/>
      <c r="AA41" s="271"/>
      <c r="AB41" s="271"/>
      <c r="AC41" s="271"/>
      <c r="AD41" s="271"/>
      <c r="AE41" s="271"/>
      <c r="AF41" s="271"/>
      <c r="AG41" s="271"/>
      <c r="AH41" s="271"/>
      <c r="AI41" s="271"/>
      <c r="AJ41" s="271"/>
      <c r="AK41" s="271"/>
      <c r="AL41" s="272"/>
      <c r="AM41" s="1199"/>
      <c r="AN41" s="2097"/>
      <c r="AO41" s="2097"/>
      <c r="AP41" s="2098"/>
      <c r="AQ41" s="275"/>
      <c r="AR41" s="283"/>
    </row>
    <row r="42" spans="2:44" ht="13.5" customHeight="1">
      <c r="B42" s="2797"/>
      <c r="C42" s="275"/>
      <c r="F42" s="283"/>
      <c r="G42" s="275"/>
      <c r="I42" s="283"/>
      <c r="J42" s="260" t="s">
        <v>1633</v>
      </c>
      <c r="N42" s="273" t="s">
        <v>1634</v>
      </c>
      <c r="O42" s="290"/>
      <c r="P42" s="290"/>
      <c r="Q42" s="1188"/>
      <c r="R42" s="1200" t="s">
        <v>4</v>
      </c>
      <c r="S42" s="290" t="s">
        <v>1635</v>
      </c>
      <c r="T42" s="290"/>
      <c r="U42" s="290"/>
      <c r="V42" s="290"/>
      <c r="W42" s="290"/>
      <c r="X42" s="290"/>
      <c r="Y42" s="290"/>
      <c r="Z42" s="290"/>
      <c r="AA42" s="290"/>
      <c r="AB42" s="290"/>
      <c r="AC42" s="290"/>
      <c r="AD42" s="290"/>
      <c r="AE42" s="290"/>
      <c r="AF42" s="290"/>
      <c r="AG42" s="290"/>
      <c r="AH42" s="290"/>
      <c r="AI42" s="290"/>
      <c r="AJ42" s="290"/>
      <c r="AK42" s="290"/>
      <c r="AL42" s="1188"/>
      <c r="AM42" s="1199"/>
      <c r="AN42" s="2097"/>
      <c r="AO42" s="2097"/>
      <c r="AP42" s="2098"/>
      <c r="AQ42" s="275"/>
      <c r="AR42" s="283"/>
    </row>
    <row r="43" spans="2:44" ht="13.5" customHeight="1">
      <c r="B43" s="2797"/>
      <c r="C43" s="275"/>
      <c r="F43" s="283"/>
      <c r="G43" s="275"/>
      <c r="I43" s="283"/>
      <c r="J43" s="260" t="s">
        <v>1636</v>
      </c>
      <c r="N43" s="275" t="s">
        <v>1637</v>
      </c>
      <c r="Q43" s="283"/>
      <c r="R43" s="1197" t="s">
        <v>4</v>
      </c>
      <c r="S43" s="260" t="s">
        <v>1638</v>
      </c>
      <c r="AM43" s="1199"/>
      <c r="AN43" s="2097"/>
      <c r="AO43" s="2097"/>
      <c r="AP43" s="2098"/>
      <c r="AQ43" s="275"/>
      <c r="AR43" s="283"/>
    </row>
    <row r="44" spans="2:44" ht="13.5" customHeight="1">
      <c r="B44" s="2797"/>
      <c r="C44" s="275"/>
      <c r="F44" s="283"/>
      <c r="G44" s="275"/>
      <c r="I44" s="283"/>
      <c r="J44" s="260" t="s">
        <v>1628</v>
      </c>
      <c r="N44" s="275" t="s">
        <v>568</v>
      </c>
      <c r="Q44" s="283"/>
      <c r="S44" s="260" t="s">
        <v>1639</v>
      </c>
      <c r="AM44" s="1199"/>
      <c r="AN44" s="2097"/>
      <c r="AO44" s="2097"/>
      <c r="AP44" s="2098"/>
      <c r="AQ44" s="275"/>
      <c r="AR44" s="283"/>
    </row>
    <row r="45" spans="2:44" ht="13.5" customHeight="1">
      <c r="B45" s="2797"/>
      <c r="C45" s="275"/>
      <c r="F45" s="283"/>
      <c r="G45" s="275"/>
      <c r="I45" s="283"/>
      <c r="J45" s="260" t="s">
        <v>1631</v>
      </c>
      <c r="N45" s="275"/>
      <c r="Q45" s="283"/>
      <c r="R45" s="295"/>
      <c r="S45" s="293" t="s">
        <v>1640</v>
      </c>
      <c r="T45" s="293"/>
      <c r="U45" s="293"/>
      <c r="V45" s="293"/>
      <c r="W45" s="293"/>
      <c r="X45" s="293"/>
      <c r="Y45" s="293"/>
      <c r="Z45" s="293"/>
      <c r="AA45" s="293"/>
      <c r="AB45" s="293"/>
      <c r="AC45" s="293"/>
      <c r="AD45" s="293"/>
      <c r="AE45" s="293"/>
      <c r="AF45" s="293"/>
      <c r="AG45" s="293"/>
      <c r="AH45" s="293"/>
      <c r="AI45" s="293"/>
      <c r="AJ45" s="293"/>
      <c r="AK45" s="293"/>
      <c r="AL45" s="1201"/>
      <c r="AM45" s="1199"/>
      <c r="AN45" s="2097"/>
      <c r="AO45" s="2097"/>
      <c r="AP45" s="2098"/>
      <c r="AQ45" s="275"/>
      <c r="AR45" s="283"/>
    </row>
    <row r="46" spans="2:44" ht="13.5" customHeight="1">
      <c r="B46" s="2797"/>
      <c r="C46" s="275"/>
      <c r="F46" s="283"/>
      <c r="G46" s="275"/>
      <c r="I46" s="283"/>
      <c r="N46" s="270"/>
      <c r="O46" s="271"/>
      <c r="P46" s="271"/>
      <c r="Q46" s="272"/>
      <c r="R46" s="1198" t="s">
        <v>4</v>
      </c>
      <c r="S46" s="271" t="s">
        <v>1641</v>
      </c>
      <c r="T46" s="271"/>
      <c r="U46" s="271"/>
      <c r="V46" s="271"/>
      <c r="W46" s="271"/>
      <c r="X46" s="271"/>
      <c r="Y46" s="271"/>
      <c r="Z46" s="271"/>
      <c r="AA46" s="271"/>
      <c r="AB46" s="271"/>
      <c r="AC46" s="271"/>
      <c r="AD46" s="271"/>
      <c r="AE46" s="271"/>
      <c r="AF46" s="271"/>
      <c r="AG46" s="271"/>
      <c r="AH46" s="271"/>
      <c r="AI46" s="271"/>
      <c r="AJ46" s="271"/>
      <c r="AK46" s="271"/>
      <c r="AL46" s="272"/>
      <c r="AM46" s="1199"/>
      <c r="AN46" s="2097"/>
      <c r="AO46" s="2097"/>
      <c r="AP46" s="2098"/>
      <c r="AQ46" s="275"/>
      <c r="AR46" s="283"/>
    </row>
    <row r="47" spans="2:44" ht="13.5" customHeight="1">
      <c r="B47" s="2797"/>
      <c r="C47" s="275"/>
      <c r="F47" s="283"/>
      <c r="G47" s="275"/>
      <c r="I47" s="283"/>
      <c r="N47" s="275" t="s">
        <v>1642</v>
      </c>
      <c r="Q47" s="283"/>
      <c r="R47" s="1197" t="s">
        <v>4</v>
      </c>
      <c r="S47" s="260" t="s">
        <v>1643</v>
      </c>
      <c r="AM47" s="1199"/>
      <c r="AN47" s="2097"/>
      <c r="AO47" s="2097"/>
      <c r="AP47" s="2098"/>
      <c r="AQ47" s="275"/>
      <c r="AR47" s="283"/>
    </row>
    <row r="48" spans="2:44" ht="13.5" customHeight="1">
      <c r="B48" s="2797"/>
      <c r="C48" s="275"/>
      <c r="F48" s="283"/>
      <c r="G48" s="270"/>
      <c r="H48" s="271"/>
      <c r="I48" s="272"/>
      <c r="J48" s="271"/>
      <c r="K48" s="271"/>
      <c r="L48" s="271"/>
      <c r="M48" s="271"/>
      <c r="N48" s="270" t="s">
        <v>1531</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97"/>
      <c r="AO48" s="2097"/>
      <c r="AP48" s="2098"/>
      <c r="AQ48" s="275"/>
      <c r="AR48" s="283"/>
    </row>
    <row r="49" spans="2:44" ht="13.5" customHeight="1">
      <c r="B49" s="2797"/>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97"/>
      <c r="AO49" s="2097"/>
      <c r="AP49" s="2098"/>
      <c r="AR49" s="283"/>
    </row>
    <row r="50" spans="2:44" ht="13.5" customHeight="1">
      <c r="B50" s="2797"/>
      <c r="F50" s="283"/>
      <c r="AL50" s="283"/>
      <c r="AM50" s="1199"/>
      <c r="AN50" s="2097"/>
      <c r="AO50" s="2097"/>
      <c r="AP50" s="2098"/>
      <c r="AR50" s="283"/>
    </row>
    <row r="51" spans="2:44" ht="13.5" customHeight="1">
      <c r="B51" s="2797"/>
      <c r="F51" s="283"/>
      <c r="AL51" s="283"/>
      <c r="AM51" s="1199"/>
      <c r="AN51" s="2097"/>
      <c r="AO51" s="2097"/>
      <c r="AP51" s="2098"/>
      <c r="AR51" s="283"/>
    </row>
    <row r="52" spans="2:44" ht="13.5" customHeight="1">
      <c r="B52" s="2797"/>
      <c r="F52" s="283"/>
      <c r="AL52" s="283"/>
      <c r="AM52" s="1199"/>
      <c r="AN52" s="2097"/>
      <c r="AO52" s="2097"/>
      <c r="AP52" s="2098"/>
      <c r="AR52" s="283"/>
    </row>
    <row r="53" spans="2:44" ht="13.5" customHeight="1">
      <c r="B53" s="2798"/>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801"/>
      <c r="AO53" s="2801"/>
      <c r="AP53" s="2802"/>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84" t="str">
        <f>IF(AA2="","",IF(AA2&lt;43586,TEXT(AA2,"ggge年m月d日"),IF(AA2&lt;43831,TEXT(AA2,"令和元年m月d日"),("令和"&amp;(YEAR(AA2)-2018)&amp;"年")&amp;TEXT(AA2,"m月d日"))))</f>
        <v/>
      </c>
      <c r="U2" s="1584"/>
      <c r="V2" s="1584"/>
      <c r="W2" s="1584"/>
      <c r="X2" s="1584"/>
      <c r="Y2" s="1585"/>
      <c r="Z2" s="19"/>
      <c r="AA2" s="1586"/>
      <c r="AB2" s="1587"/>
      <c r="AC2" s="20"/>
      <c r="AD2" s="21"/>
      <c r="AE2" s="21"/>
    </row>
    <row r="3" spans="1:31" ht="32.1" customHeight="1">
      <c r="A3" s="1588" t="s">
        <v>296</v>
      </c>
      <c r="B3" s="1589"/>
      <c r="C3" s="1589"/>
      <c r="D3" s="1589"/>
      <c r="E3" s="1589"/>
      <c r="F3" s="1589"/>
      <c r="G3" s="1589"/>
      <c r="H3" s="1589"/>
      <c r="I3" s="1589"/>
      <c r="J3" s="1589"/>
      <c r="K3" s="1589"/>
      <c r="L3" s="1589"/>
      <c r="M3" s="1589"/>
      <c r="N3" s="1589"/>
      <c r="O3" s="1589"/>
      <c r="P3" s="1589"/>
      <c r="Q3" s="1589"/>
      <c r="R3" s="1589"/>
      <c r="S3" s="1589"/>
      <c r="T3" s="1589"/>
      <c r="U3" s="1589"/>
      <c r="V3" s="1589"/>
      <c r="W3" s="1589"/>
      <c r="X3" s="1589"/>
      <c r="Y3" s="1590"/>
      <c r="Z3" s="19"/>
    </row>
    <row r="4" spans="1:31" ht="32.1" customHeight="1">
      <c r="A4" s="1588"/>
      <c r="B4" s="1589"/>
      <c r="C4" s="1589"/>
      <c r="D4" s="1589"/>
      <c r="E4" s="1589"/>
      <c r="F4" s="1589"/>
      <c r="G4" s="1589"/>
      <c r="H4" s="1589"/>
      <c r="I4" s="1589"/>
      <c r="J4" s="1589"/>
      <c r="K4" s="1589"/>
      <c r="L4" s="1589"/>
      <c r="M4" s="1589"/>
      <c r="N4" s="1589"/>
      <c r="O4" s="1589"/>
      <c r="P4" s="1589"/>
      <c r="Q4" s="1589"/>
      <c r="R4" s="1589"/>
      <c r="S4" s="1589"/>
      <c r="T4" s="1589"/>
      <c r="U4" s="1589"/>
      <c r="V4" s="1589"/>
      <c r="W4" s="1589"/>
      <c r="X4" s="1589"/>
      <c r="Y4" s="1590"/>
      <c r="Z4" s="19"/>
    </row>
    <row r="5" spans="1:31" ht="32.1" customHeight="1" thickBot="1">
      <c r="A5" s="22"/>
      <c r="B5" s="23"/>
      <c r="C5" s="23"/>
      <c r="D5" s="23"/>
      <c r="E5" s="23"/>
      <c r="F5" s="23"/>
      <c r="G5" s="23"/>
      <c r="H5" s="23"/>
      <c r="I5" s="23"/>
      <c r="J5" s="23"/>
      <c r="K5" s="23"/>
      <c r="L5" s="23"/>
      <c r="M5" s="1591" t="s">
        <v>297</v>
      </c>
      <c r="N5" s="1591"/>
      <c r="O5" s="1591"/>
      <c r="P5" s="1591"/>
      <c r="Q5" s="1591"/>
      <c r="R5" s="1591"/>
      <c r="S5" s="1591"/>
      <c r="T5" s="1591"/>
      <c r="U5" s="1591"/>
      <c r="V5" s="1591"/>
      <c r="W5" s="1591"/>
      <c r="X5" s="1591"/>
      <c r="Y5" s="1592"/>
      <c r="Z5" s="19"/>
    </row>
    <row r="6" spans="1:31" ht="32.1" customHeight="1">
      <c r="A6" s="1593" t="s">
        <v>298</v>
      </c>
      <c r="B6" s="1594"/>
      <c r="C6" s="1597"/>
      <c r="D6" s="1598"/>
      <c r="E6" s="1598"/>
      <c r="F6" s="1598"/>
      <c r="G6" s="1598"/>
      <c r="H6" s="1598"/>
      <c r="I6" s="1598"/>
      <c r="J6" s="1598"/>
      <c r="K6" s="1598"/>
      <c r="L6" s="1598"/>
      <c r="M6" s="1598"/>
      <c r="N6" s="1598"/>
      <c r="O6" s="1598"/>
      <c r="P6" s="1598"/>
      <c r="Q6" s="1598"/>
      <c r="R6" s="1598"/>
      <c r="S6" s="1598"/>
      <c r="T6" s="1598"/>
      <c r="U6" s="1598"/>
      <c r="V6" s="1598"/>
      <c r="W6" s="1598"/>
      <c r="X6" s="1598"/>
      <c r="Y6" s="1599"/>
      <c r="Z6" s="19"/>
    </row>
    <row r="7" spans="1:31" ht="32.1" customHeight="1" thickBot="1">
      <c r="A7" s="1595"/>
      <c r="B7" s="1596"/>
      <c r="C7" s="1600"/>
      <c r="D7" s="1601"/>
      <c r="E7" s="1601"/>
      <c r="F7" s="1601"/>
      <c r="G7" s="1601"/>
      <c r="H7" s="1601"/>
      <c r="I7" s="1601"/>
      <c r="J7" s="1601"/>
      <c r="K7" s="1601"/>
      <c r="L7" s="1601"/>
      <c r="M7" s="1601"/>
      <c r="N7" s="1601"/>
      <c r="O7" s="1601"/>
      <c r="P7" s="1601"/>
      <c r="Q7" s="1601"/>
      <c r="R7" s="1601"/>
      <c r="S7" s="1601"/>
      <c r="T7" s="1601"/>
      <c r="U7" s="1601"/>
      <c r="V7" s="1601"/>
      <c r="W7" s="1601"/>
      <c r="X7" s="1601"/>
      <c r="Y7" s="1602"/>
      <c r="Z7" s="19"/>
    </row>
    <row r="8" spans="1:31" ht="32.1" customHeight="1">
      <c r="A8" s="1603" t="s">
        <v>299</v>
      </c>
      <c r="B8" s="1604"/>
      <c r="C8" s="1643" t="s">
        <v>300</v>
      </c>
      <c r="D8" s="1644"/>
      <c r="E8" s="1644"/>
      <c r="F8" s="1644"/>
      <c r="G8" s="1645"/>
      <c r="H8" s="1651" t="s">
        <v>301</v>
      </c>
      <c r="I8" s="1652"/>
      <c r="J8" s="1653"/>
      <c r="K8" s="1654"/>
      <c r="L8" s="1654"/>
      <c r="M8" s="1654"/>
      <c r="N8" s="1654"/>
      <c r="O8" s="1654"/>
      <c r="P8" s="1654"/>
      <c r="Q8" s="1654"/>
      <c r="R8" s="1654"/>
      <c r="S8" s="1654"/>
      <c r="T8" s="1654"/>
      <c r="U8" s="1654"/>
      <c r="V8" s="1654"/>
      <c r="W8" s="1654"/>
      <c r="X8" s="1654"/>
      <c r="Y8" s="1655"/>
      <c r="Z8" s="19"/>
    </row>
    <row r="9" spans="1:31" ht="32.1" customHeight="1">
      <c r="A9" s="1605"/>
      <c r="B9" s="1606"/>
      <c r="C9" s="1646"/>
      <c r="D9" s="1617"/>
      <c r="E9" s="1617"/>
      <c r="F9" s="1617"/>
      <c r="G9" s="1647"/>
      <c r="H9" s="1582" t="s">
        <v>302</v>
      </c>
      <c r="I9" s="1583"/>
      <c r="J9" s="1579"/>
      <c r="K9" s="1580"/>
      <c r="L9" s="1580"/>
      <c r="M9" s="1580"/>
      <c r="N9" s="1580"/>
      <c r="O9" s="1580"/>
      <c r="P9" s="1580"/>
      <c r="Q9" s="1580"/>
      <c r="R9" s="1580"/>
      <c r="S9" s="1580"/>
      <c r="T9" s="1580"/>
      <c r="U9" s="1580"/>
      <c r="V9" s="1580"/>
      <c r="W9" s="1580"/>
      <c r="X9" s="1580"/>
      <c r="Y9" s="1581"/>
      <c r="Z9" s="19"/>
    </row>
    <row r="10" spans="1:31" ht="32.1" customHeight="1">
      <c r="A10" s="1605"/>
      <c r="B10" s="1606"/>
      <c r="C10" s="1646"/>
      <c r="D10" s="1617"/>
      <c r="E10" s="1617"/>
      <c r="F10" s="1617"/>
      <c r="G10" s="1647"/>
      <c r="H10" s="1582" t="s">
        <v>303</v>
      </c>
      <c r="I10" s="1583"/>
      <c r="J10" s="1579"/>
      <c r="K10" s="1580"/>
      <c r="L10" s="1580"/>
      <c r="M10" s="1580"/>
      <c r="N10" s="1580"/>
      <c r="O10" s="1580"/>
      <c r="P10" s="1609"/>
      <c r="Q10" s="1610" t="s">
        <v>304</v>
      </c>
      <c r="R10" s="1583"/>
      <c r="S10" s="1579"/>
      <c r="T10" s="1580"/>
      <c r="U10" s="1580"/>
      <c r="V10" s="1580"/>
      <c r="W10" s="1580"/>
      <c r="X10" s="1580"/>
      <c r="Y10" s="1581"/>
      <c r="Z10" s="19"/>
    </row>
    <row r="11" spans="1:31" ht="32.1" customHeight="1" thickBot="1">
      <c r="A11" s="1605"/>
      <c r="B11" s="1606"/>
      <c r="C11" s="1648"/>
      <c r="D11" s="1649"/>
      <c r="E11" s="1649"/>
      <c r="F11" s="1649"/>
      <c r="G11" s="1650"/>
      <c r="H11" s="1627" t="s">
        <v>305</v>
      </c>
      <c r="I11" s="1628"/>
      <c r="J11" s="1629"/>
      <c r="K11" s="1630"/>
      <c r="L11" s="1630"/>
      <c r="M11" s="1630"/>
      <c r="N11" s="1630"/>
      <c r="O11" s="1630"/>
      <c r="P11" s="1630"/>
      <c r="Q11" s="1630"/>
      <c r="R11" s="1630"/>
      <c r="S11" s="1630"/>
      <c r="T11" s="1630"/>
      <c r="U11" s="1630"/>
      <c r="V11" s="1630"/>
      <c r="W11" s="1630"/>
      <c r="X11" s="1630"/>
      <c r="Y11" s="1631"/>
      <c r="Z11" s="19"/>
      <c r="AA11" s="24"/>
    </row>
    <row r="12" spans="1:31" ht="32.1" customHeight="1" thickTop="1">
      <c r="A12" s="1605"/>
      <c r="B12" s="1606"/>
      <c r="C12" s="1632" t="s">
        <v>306</v>
      </c>
      <c r="D12" s="1633"/>
      <c r="E12" s="1633"/>
      <c r="F12" s="1633"/>
      <c r="G12" s="1634"/>
      <c r="H12" s="1638" t="s">
        <v>301</v>
      </c>
      <c r="I12" s="1639"/>
      <c r="J12" s="1640"/>
      <c r="K12" s="1641"/>
      <c r="L12" s="1641"/>
      <c r="M12" s="1641"/>
      <c r="N12" s="1641"/>
      <c r="O12" s="1641"/>
      <c r="P12" s="1641"/>
      <c r="Q12" s="1641"/>
      <c r="R12" s="1641"/>
      <c r="S12" s="1641"/>
      <c r="T12" s="1641"/>
      <c r="U12" s="1641"/>
      <c r="V12" s="1641"/>
      <c r="W12" s="1641"/>
      <c r="X12" s="1641"/>
      <c r="Y12" s="1642"/>
      <c r="Z12" s="19"/>
    </row>
    <row r="13" spans="1:31" ht="32.1" customHeight="1">
      <c r="A13" s="1605"/>
      <c r="B13" s="1606"/>
      <c r="C13" s="1616"/>
      <c r="D13" s="1617"/>
      <c r="E13" s="1617"/>
      <c r="F13" s="1617"/>
      <c r="G13" s="1618"/>
      <c r="H13" s="1610" t="s">
        <v>302</v>
      </c>
      <c r="I13" s="1583"/>
      <c r="J13" s="1579"/>
      <c r="K13" s="1580"/>
      <c r="L13" s="1580"/>
      <c r="M13" s="1580"/>
      <c r="N13" s="1580"/>
      <c r="O13" s="1580"/>
      <c r="P13" s="1580"/>
      <c r="Q13" s="1580"/>
      <c r="R13" s="1580"/>
      <c r="S13" s="1580"/>
      <c r="T13" s="1580"/>
      <c r="U13" s="1580"/>
      <c r="V13" s="1580"/>
      <c r="W13" s="1580"/>
      <c r="X13" s="1580"/>
      <c r="Y13" s="1581"/>
      <c r="Z13" s="19"/>
    </row>
    <row r="14" spans="1:31" ht="32.1" customHeight="1">
      <c r="A14" s="1605"/>
      <c r="B14" s="1606"/>
      <c r="C14" s="1616"/>
      <c r="D14" s="1617"/>
      <c r="E14" s="1617"/>
      <c r="F14" s="1617"/>
      <c r="G14" s="1618"/>
      <c r="H14" s="1610" t="s">
        <v>303</v>
      </c>
      <c r="I14" s="1583"/>
      <c r="J14" s="1579"/>
      <c r="K14" s="1580"/>
      <c r="L14" s="1580"/>
      <c r="M14" s="1580"/>
      <c r="N14" s="1580"/>
      <c r="O14" s="1580"/>
      <c r="P14" s="1609"/>
      <c r="Q14" s="1610" t="s">
        <v>304</v>
      </c>
      <c r="R14" s="1583"/>
      <c r="S14" s="1579"/>
      <c r="T14" s="1580"/>
      <c r="U14" s="1580"/>
      <c r="V14" s="1580"/>
      <c r="W14" s="1580"/>
      <c r="X14" s="1580"/>
      <c r="Y14" s="1581"/>
      <c r="Z14" s="19"/>
    </row>
    <row r="15" spans="1:31" ht="32.1" customHeight="1" thickBot="1">
      <c r="A15" s="1605"/>
      <c r="B15" s="1606"/>
      <c r="C15" s="1635"/>
      <c r="D15" s="1636"/>
      <c r="E15" s="1636"/>
      <c r="F15" s="1636"/>
      <c r="G15" s="1637"/>
      <c r="H15" s="1611" t="s">
        <v>305</v>
      </c>
      <c r="I15" s="1612"/>
      <c r="J15" s="1613"/>
      <c r="K15" s="1614"/>
      <c r="L15" s="1614"/>
      <c r="M15" s="1614"/>
      <c r="N15" s="1614"/>
      <c r="O15" s="1614"/>
      <c r="P15" s="1614"/>
      <c r="Q15" s="1614"/>
      <c r="R15" s="1614"/>
      <c r="S15" s="1614"/>
      <c r="T15" s="1614"/>
      <c r="U15" s="1614"/>
      <c r="V15" s="1614"/>
      <c r="W15" s="1614"/>
      <c r="X15" s="1614"/>
      <c r="Y15" s="1615"/>
      <c r="Z15" s="19"/>
    </row>
    <row r="16" spans="1:31" ht="32.1" customHeight="1" thickTop="1">
      <c r="A16" s="1605"/>
      <c r="B16" s="1606"/>
      <c r="C16" s="1616" t="s">
        <v>307</v>
      </c>
      <c r="D16" s="1617"/>
      <c r="E16" s="1617"/>
      <c r="F16" s="1617"/>
      <c r="G16" s="1618"/>
      <c r="H16" s="1656" t="s">
        <v>301</v>
      </c>
      <c r="I16" s="1657"/>
      <c r="J16" s="1658"/>
      <c r="K16" s="1659"/>
      <c r="L16" s="1659"/>
      <c r="M16" s="1659"/>
      <c r="N16" s="1659"/>
      <c r="O16" s="1659"/>
      <c r="P16" s="1659"/>
      <c r="Q16" s="1659"/>
      <c r="R16" s="1659"/>
      <c r="S16" s="1659"/>
      <c r="T16" s="1659"/>
      <c r="U16" s="1659"/>
      <c r="V16" s="1659"/>
      <c r="W16" s="1659"/>
      <c r="X16" s="1659"/>
      <c r="Y16" s="1660"/>
      <c r="Z16" s="19"/>
    </row>
    <row r="17" spans="1:26" ht="32.1" customHeight="1">
      <c r="A17" s="1605"/>
      <c r="B17" s="1606"/>
      <c r="C17" s="1616"/>
      <c r="D17" s="1617"/>
      <c r="E17" s="1617"/>
      <c r="F17" s="1617"/>
      <c r="G17" s="1618"/>
      <c r="H17" s="1610" t="s">
        <v>302</v>
      </c>
      <c r="I17" s="1583"/>
      <c r="J17" s="1579"/>
      <c r="K17" s="1580"/>
      <c r="L17" s="1580"/>
      <c r="M17" s="1580"/>
      <c r="N17" s="1580"/>
      <c r="O17" s="1580"/>
      <c r="P17" s="1580"/>
      <c r="Q17" s="1580"/>
      <c r="R17" s="1580"/>
      <c r="S17" s="1580"/>
      <c r="T17" s="1580"/>
      <c r="U17" s="1580"/>
      <c r="V17" s="1580"/>
      <c r="W17" s="1580"/>
      <c r="X17" s="1580"/>
      <c r="Y17" s="1581"/>
      <c r="Z17" s="19"/>
    </row>
    <row r="18" spans="1:26" ht="32.1" customHeight="1">
      <c r="A18" s="1605"/>
      <c r="B18" s="1606"/>
      <c r="C18" s="1616"/>
      <c r="D18" s="1617"/>
      <c r="E18" s="1617"/>
      <c r="F18" s="1617"/>
      <c r="G18" s="1618"/>
      <c r="H18" s="1610" t="s">
        <v>303</v>
      </c>
      <c r="I18" s="1583"/>
      <c r="J18" s="1579"/>
      <c r="K18" s="1580"/>
      <c r="L18" s="1580"/>
      <c r="M18" s="1580"/>
      <c r="N18" s="1580"/>
      <c r="O18" s="1580"/>
      <c r="P18" s="1609"/>
      <c r="Q18" s="1610" t="s">
        <v>304</v>
      </c>
      <c r="R18" s="1583"/>
      <c r="S18" s="1579"/>
      <c r="T18" s="1580"/>
      <c r="U18" s="1580"/>
      <c r="V18" s="1580"/>
      <c r="W18" s="1580"/>
      <c r="X18" s="1580"/>
      <c r="Y18" s="1581"/>
      <c r="Z18" s="19"/>
    </row>
    <row r="19" spans="1:26" ht="32.1" customHeight="1" thickBot="1">
      <c r="A19" s="1607"/>
      <c r="B19" s="1608"/>
      <c r="C19" s="1619"/>
      <c r="D19" s="1620"/>
      <c r="E19" s="1620"/>
      <c r="F19" s="1620"/>
      <c r="G19" s="1621"/>
      <c r="H19" s="1622" t="s">
        <v>305</v>
      </c>
      <c r="I19" s="1623"/>
      <c r="J19" s="1624"/>
      <c r="K19" s="1625"/>
      <c r="L19" s="1625"/>
      <c r="M19" s="1625"/>
      <c r="N19" s="1625"/>
      <c r="O19" s="1625"/>
      <c r="P19" s="1625"/>
      <c r="Q19" s="1625"/>
      <c r="R19" s="1625"/>
      <c r="S19" s="1625"/>
      <c r="T19" s="1625"/>
      <c r="U19" s="1625"/>
      <c r="V19" s="1625"/>
      <c r="W19" s="1625"/>
      <c r="X19" s="1625"/>
      <c r="Y19" s="1626"/>
      <c r="Z19" s="19"/>
    </row>
    <row r="20" spans="1:26" ht="32.1" customHeight="1">
      <c r="A20" s="1593" t="s">
        <v>308</v>
      </c>
      <c r="B20" s="1661"/>
      <c r="C20" s="1664" t="s">
        <v>309</v>
      </c>
      <c r="D20" s="1665"/>
      <c r="E20" s="1665"/>
      <c r="F20" s="1665"/>
      <c r="G20" s="1666"/>
      <c r="H20" s="1667"/>
      <c r="I20" s="1654"/>
      <c r="J20" s="1654"/>
      <c r="K20" s="1654"/>
      <c r="L20" s="1654"/>
      <c r="M20" s="1654"/>
      <c r="N20" s="1654"/>
      <c r="O20" s="1654"/>
      <c r="P20" s="1654"/>
      <c r="Q20" s="1654"/>
      <c r="R20" s="1654"/>
      <c r="S20" s="1654"/>
      <c r="T20" s="1654"/>
      <c r="U20" s="1654"/>
      <c r="V20" s="1654"/>
      <c r="W20" s="1654"/>
      <c r="X20" s="1654"/>
      <c r="Y20" s="1655"/>
      <c r="Z20" s="19"/>
    </row>
    <row r="21" spans="1:26" ht="32.1" customHeight="1" thickBot="1">
      <c r="A21" s="1662"/>
      <c r="B21" s="1663"/>
      <c r="C21" s="1668" t="s">
        <v>310</v>
      </c>
      <c r="D21" s="1669"/>
      <c r="E21" s="1669"/>
      <c r="F21" s="1669"/>
      <c r="G21" s="1670"/>
      <c r="H21" s="1671"/>
      <c r="I21" s="1672"/>
      <c r="J21" s="1672"/>
      <c r="K21" s="1672"/>
      <c r="L21" s="1672"/>
      <c r="M21" s="1672"/>
      <c r="N21" s="1672"/>
      <c r="O21" s="1672"/>
      <c r="P21" s="1672"/>
      <c r="Q21" s="1672"/>
      <c r="R21" s="1672"/>
      <c r="S21" s="1672"/>
      <c r="T21" s="1672"/>
      <c r="U21" s="1672"/>
      <c r="V21" s="1672"/>
      <c r="W21" s="1672"/>
      <c r="X21" s="1672"/>
      <c r="Y21" s="1673"/>
      <c r="Z21" s="19"/>
    </row>
    <row r="22" spans="1:26" ht="32.1" customHeight="1" thickTop="1">
      <c r="A22" s="1662"/>
      <c r="B22" s="1663"/>
      <c r="C22" s="1674" t="s">
        <v>311</v>
      </c>
      <c r="D22" s="1675"/>
      <c r="E22" s="1675"/>
      <c r="F22" s="1675"/>
      <c r="G22" s="1676"/>
      <c r="H22" s="1679"/>
      <c r="I22" s="1641"/>
      <c r="J22" s="1641"/>
      <c r="K22" s="1641"/>
      <c r="L22" s="1641"/>
      <c r="M22" s="1641"/>
      <c r="N22" s="1641"/>
      <c r="O22" s="1641"/>
      <c r="P22" s="1641"/>
      <c r="Q22" s="1641"/>
      <c r="R22" s="1641"/>
      <c r="S22" s="1641"/>
      <c r="T22" s="1641"/>
      <c r="U22" s="1641"/>
      <c r="V22" s="1641"/>
      <c r="W22" s="1641"/>
      <c r="X22" s="1641"/>
      <c r="Y22" s="1642"/>
      <c r="Z22" s="19"/>
    </row>
    <row r="23" spans="1:26" ht="32.1" customHeight="1">
      <c r="A23" s="1662"/>
      <c r="B23" s="1663"/>
      <c r="C23" s="1680" t="s">
        <v>312</v>
      </c>
      <c r="D23" s="1681"/>
      <c r="E23" s="1681"/>
      <c r="F23" s="1681"/>
      <c r="G23" s="1682"/>
      <c r="H23" s="1683"/>
      <c r="I23" s="1684"/>
      <c r="J23" s="1684"/>
      <c r="K23" s="1684"/>
      <c r="L23" s="1684"/>
      <c r="M23" s="1684"/>
      <c r="N23" s="1684"/>
      <c r="O23" s="1684"/>
      <c r="P23" s="1684"/>
      <c r="Q23" s="1684"/>
      <c r="R23" s="1684"/>
      <c r="S23" s="1684"/>
      <c r="T23" s="1684"/>
      <c r="U23" s="1684"/>
      <c r="V23" s="1684"/>
      <c r="W23" s="1684"/>
      <c r="X23" s="1684"/>
      <c r="Y23" s="1685"/>
      <c r="Z23" s="19"/>
    </row>
    <row r="24" spans="1:26" ht="32.1" customHeight="1" thickBot="1">
      <c r="A24" s="1662"/>
      <c r="B24" s="1663"/>
      <c r="C24" s="1686" t="s">
        <v>289</v>
      </c>
      <c r="D24" s="1687"/>
      <c r="E24" s="1687"/>
      <c r="F24" s="1687"/>
      <c r="G24" s="1688"/>
      <c r="H24" s="1683"/>
      <c r="I24" s="1684"/>
      <c r="J24" s="1684"/>
      <c r="K24" s="1684"/>
      <c r="L24" s="1684"/>
      <c r="M24" s="1684"/>
      <c r="N24" s="1684"/>
      <c r="O24" s="1684"/>
      <c r="P24" s="1689"/>
      <c r="Q24" s="1690" t="s">
        <v>313</v>
      </c>
      <c r="R24" s="1691"/>
      <c r="S24" s="1692"/>
      <c r="T24" s="1693"/>
      <c r="U24" s="1693"/>
      <c r="V24" s="1693"/>
      <c r="W24" s="1693"/>
      <c r="X24" s="1693"/>
      <c r="Y24" s="1694"/>
      <c r="Z24" s="25"/>
    </row>
    <row r="25" spans="1:26" ht="39.950000000000003" customHeight="1" thickBot="1">
      <c r="A25" s="1593" t="s">
        <v>314</v>
      </c>
      <c r="B25" s="1722"/>
      <c r="C25" s="1725" t="s">
        <v>4</v>
      </c>
      <c r="D25" s="1604" t="s">
        <v>315</v>
      </c>
      <c r="E25" s="1604"/>
      <c r="F25" s="1604"/>
      <c r="G25" s="1726"/>
      <c r="H25" s="1727" t="s">
        <v>316</v>
      </c>
      <c r="I25" s="1728"/>
      <c r="J25" s="1728"/>
      <c r="K25" s="1728"/>
      <c r="L25" s="1728"/>
      <c r="M25" s="1728"/>
      <c r="N25" s="1728"/>
      <c r="O25" s="1728"/>
      <c r="P25" s="1728"/>
      <c r="Q25" s="1728"/>
      <c r="R25" s="1728"/>
      <c r="S25" s="1728"/>
      <c r="T25" s="1728"/>
      <c r="U25" s="1728"/>
      <c r="V25" s="1728"/>
      <c r="W25" s="1728"/>
      <c r="X25" s="1728"/>
      <c r="Y25" s="1729"/>
      <c r="Z25" s="19"/>
    </row>
    <row r="26" spans="1:26" ht="32.1" customHeight="1" thickTop="1">
      <c r="A26" s="1662"/>
      <c r="B26" s="1723"/>
      <c r="C26" s="1695"/>
      <c r="D26" s="1606"/>
      <c r="E26" s="1606"/>
      <c r="F26" s="1606"/>
      <c r="G26" s="1696"/>
      <c r="H26" s="26" t="s">
        <v>4</v>
      </c>
      <c r="I26" s="27" t="s">
        <v>317</v>
      </c>
      <c r="J26" s="28"/>
      <c r="K26" s="28"/>
      <c r="L26" s="28"/>
      <c r="M26" s="28"/>
      <c r="N26" s="28"/>
      <c r="O26" s="29"/>
      <c r="P26" s="29"/>
      <c r="Q26" s="29"/>
      <c r="R26" s="29"/>
      <c r="S26" s="29"/>
      <c r="T26" s="29"/>
      <c r="U26" s="29"/>
      <c r="V26" s="29"/>
      <c r="W26" s="29"/>
      <c r="X26" s="29"/>
      <c r="Y26" s="30"/>
      <c r="Z26" s="19"/>
    </row>
    <row r="27" spans="1:26" ht="32.1" customHeight="1">
      <c r="A27" s="1662"/>
      <c r="B27" s="1723"/>
      <c r="C27" s="1695" t="s">
        <v>4</v>
      </c>
      <c r="D27" s="1606" t="s">
        <v>318</v>
      </c>
      <c r="E27" s="1606"/>
      <c r="F27" s="1606"/>
      <c r="G27" s="1696"/>
      <c r="H27" s="26" t="s">
        <v>124</v>
      </c>
      <c r="I27" s="27" t="s">
        <v>319</v>
      </c>
      <c r="J27" s="28"/>
      <c r="K27" s="28"/>
      <c r="L27" s="28"/>
      <c r="M27" s="28"/>
      <c r="N27" s="28"/>
      <c r="O27" s="28"/>
      <c r="P27" s="28"/>
      <c r="Q27" s="31"/>
      <c r="R27" s="31"/>
      <c r="S27" s="31"/>
      <c r="T27" s="31"/>
      <c r="U27" s="31"/>
      <c r="V27" s="31"/>
      <c r="W27" s="31"/>
      <c r="X27" s="31"/>
      <c r="Y27" s="32"/>
      <c r="Z27" s="19"/>
    </row>
    <row r="28" spans="1:26" ht="32.1" customHeight="1">
      <c r="A28" s="1662"/>
      <c r="B28" s="1723"/>
      <c r="C28" s="1695"/>
      <c r="D28" s="1606"/>
      <c r="E28" s="1606"/>
      <c r="F28" s="1606"/>
      <c r="G28" s="1696"/>
      <c r="H28" s="26" t="s">
        <v>4</v>
      </c>
      <c r="I28" s="27" t="s">
        <v>320</v>
      </c>
      <c r="J28" s="28"/>
      <c r="K28" s="28"/>
      <c r="L28" s="28"/>
      <c r="M28" s="28"/>
      <c r="N28" s="28"/>
      <c r="O28" s="28"/>
      <c r="P28" s="28"/>
      <c r="Q28" s="28"/>
      <c r="R28" s="31"/>
      <c r="S28" s="31"/>
      <c r="T28" s="31"/>
      <c r="U28" s="31"/>
      <c r="V28" s="31"/>
      <c r="W28" s="31"/>
      <c r="X28" s="31"/>
      <c r="Y28" s="32"/>
      <c r="Z28" s="19"/>
    </row>
    <row r="29" spans="1:26" ht="32.1" customHeight="1">
      <c r="A29" s="1662"/>
      <c r="B29" s="1723"/>
      <c r="C29" s="1695" t="s">
        <v>4</v>
      </c>
      <c r="D29" s="1606" t="s">
        <v>321</v>
      </c>
      <c r="E29" s="1606"/>
      <c r="F29" s="1606"/>
      <c r="G29" s="1696"/>
      <c r="H29" s="26" t="s">
        <v>4</v>
      </c>
      <c r="I29" s="27" t="s">
        <v>322</v>
      </c>
      <c r="J29" s="28"/>
      <c r="K29" s="28"/>
      <c r="L29" s="28"/>
      <c r="M29" s="28"/>
      <c r="N29" s="28"/>
      <c r="O29" s="28"/>
      <c r="P29" s="28"/>
      <c r="Q29" s="31"/>
      <c r="R29" s="31"/>
      <c r="S29" s="31"/>
      <c r="T29" s="31"/>
      <c r="U29" s="31"/>
      <c r="V29" s="31"/>
      <c r="W29" s="31"/>
      <c r="X29" s="31"/>
      <c r="Y29" s="32"/>
      <c r="Z29" s="19"/>
    </row>
    <row r="30" spans="1:26" ht="32.1" customHeight="1">
      <c r="A30" s="1662"/>
      <c r="B30" s="1723"/>
      <c r="C30" s="1695"/>
      <c r="D30" s="1606"/>
      <c r="E30" s="1606"/>
      <c r="F30" s="1606"/>
      <c r="G30" s="1696"/>
      <c r="H30" s="26" t="s">
        <v>4</v>
      </c>
      <c r="I30" s="27" t="s">
        <v>323</v>
      </c>
      <c r="J30" s="28"/>
      <c r="K30" s="28"/>
      <c r="L30" s="28"/>
      <c r="M30" s="28"/>
      <c r="N30" s="28"/>
      <c r="O30" s="28"/>
      <c r="P30" s="28"/>
      <c r="Q30" s="29"/>
      <c r="R30" s="33"/>
      <c r="S30" s="33"/>
      <c r="T30" s="33"/>
      <c r="U30" s="33"/>
      <c r="V30" s="33"/>
      <c r="W30" s="33"/>
      <c r="X30" s="33"/>
      <c r="Y30" s="34"/>
      <c r="Z30" s="19"/>
    </row>
    <row r="31" spans="1:26" ht="32.1" customHeight="1">
      <c r="A31" s="1662"/>
      <c r="B31" s="1723"/>
      <c r="C31" s="35"/>
      <c r="D31" s="36"/>
      <c r="E31" s="36"/>
      <c r="F31" s="36"/>
      <c r="G31" s="37"/>
      <c r="H31" s="26" t="s">
        <v>4</v>
      </c>
      <c r="I31" s="27" t="s">
        <v>324</v>
      </c>
      <c r="J31" s="28"/>
      <c r="K31" s="28"/>
      <c r="L31" s="28"/>
      <c r="M31" s="28"/>
      <c r="N31" s="28"/>
      <c r="O31" s="28"/>
      <c r="P31" s="28"/>
      <c r="Q31" s="31"/>
      <c r="R31" s="31"/>
      <c r="S31" s="31"/>
      <c r="T31" s="31"/>
      <c r="U31" s="31"/>
      <c r="V31" s="31"/>
      <c r="W31" s="31"/>
      <c r="X31" s="31"/>
      <c r="Y31" s="32"/>
      <c r="Z31" s="19"/>
    </row>
    <row r="32" spans="1:26" ht="32.1" customHeight="1">
      <c r="A32" s="1662"/>
      <c r="B32" s="1723"/>
      <c r="C32" s="35"/>
      <c r="D32" s="36"/>
      <c r="E32" s="36"/>
      <c r="F32" s="36"/>
      <c r="G32" s="37"/>
      <c r="H32" s="26" t="s">
        <v>4</v>
      </c>
      <c r="I32" s="27" t="s">
        <v>325</v>
      </c>
      <c r="J32" s="28"/>
      <c r="K32" s="28"/>
      <c r="L32" s="28"/>
      <c r="M32" s="28"/>
      <c r="N32" s="28"/>
      <c r="O32" s="28"/>
      <c r="P32" s="28"/>
      <c r="Q32" s="31"/>
      <c r="R32" s="31"/>
      <c r="S32" s="31"/>
      <c r="T32" s="31"/>
      <c r="U32" s="31"/>
      <c r="V32" s="31"/>
      <c r="W32" s="31"/>
      <c r="X32" s="31"/>
      <c r="Y32" s="32"/>
      <c r="Z32" s="19"/>
    </row>
    <row r="33" spans="1:27" ht="32.1" customHeight="1">
      <c r="A33" s="1662"/>
      <c r="B33" s="1723"/>
      <c r="C33" s="35"/>
      <c r="D33" s="36"/>
      <c r="E33" s="36"/>
      <c r="F33" s="36"/>
      <c r="G33" s="37"/>
      <c r="H33" s="26" t="s">
        <v>4</v>
      </c>
      <c r="I33" s="27" t="s">
        <v>326</v>
      </c>
      <c r="J33" s="28"/>
      <c r="K33" s="28"/>
      <c r="L33" s="28"/>
      <c r="M33" s="28"/>
      <c r="N33" s="28"/>
      <c r="O33" s="28"/>
      <c r="P33" s="28"/>
      <c r="Q33" s="29"/>
      <c r="R33" s="29"/>
      <c r="S33" s="29"/>
      <c r="T33" s="29"/>
      <c r="U33" s="29"/>
      <c r="V33" s="29"/>
      <c r="W33" s="29"/>
      <c r="X33" s="29"/>
      <c r="Y33" s="30"/>
      <c r="Z33" s="19"/>
    </row>
    <row r="34" spans="1:27" ht="32.1" customHeight="1">
      <c r="A34" s="1662"/>
      <c r="B34" s="1723"/>
      <c r="C34" s="35"/>
      <c r="D34" s="36"/>
      <c r="E34" s="36"/>
      <c r="F34" s="36"/>
      <c r="G34" s="37"/>
      <c r="H34" s="26" t="s">
        <v>4</v>
      </c>
      <c r="I34" s="1677"/>
      <c r="J34" s="1677"/>
      <c r="K34" s="1677"/>
      <c r="L34" s="1677"/>
      <c r="M34" s="1677"/>
      <c r="N34" s="1677"/>
      <c r="O34" s="1677"/>
      <c r="P34" s="1677"/>
      <c r="Q34" s="1677"/>
      <c r="R34" s="1677"/>
      <c r="S34" s="1677"/>
      <c r="T34" s="1677"/>
      <c r="U34" s="1677"/>
      <c r="V34" s="1677"/>
      <c r="W34" s="1677"/>
      <c r="X34" s="1677"/>
      <c r="Y34" s="1678"/>
      <c r="Z34" s="38" t="s">
        <v>327</v>
      </c>
    </row>
    <row r="35" spans="1:27" ht="32.1" customHeight="1">
      <c r="A35" s="1662"/>
      <c r="B35" s="1723"/>
      <c r="C35" s="35"/>
      <c r="D35" s="36"/>
      <c r="E35" s="36"/>
      <c r="F35" s="36"/>
      <c r="G35" s="37"/>
      <c r="H35" s="26" t="s">
        <v>4</v>
      </c>
      <c r="I35" s="1677"/>
      <c r="J35" s="1677"/>
      <c r="K35" s="1677"/>
      <c r="L35" s="1677"/>
      <c r="M35" s="1677"/>
      <c r="N35" s="1677"/>
      <c r="O35" s="1677"/>
      <c r="P35" s="1677"/>
      <c r="Q35" s="1677"/>
      <c r="R35" s="1677"/>
      <c r="S35" s="1677"/>
      <c r="T35" s="1677"/>
      <c r="U35" s="1677"/>
      <c r="V35" s="1677"/>
      <c r="W35" s="1677"/>
      <c r="X35" s="1677"/>
      <c r="Y35" s="1678"/>
      <c r="Z35" s="19"/>
    </row>
    <row r="36" spans="1:27" ht="32.1" customHeight="1" thickBot="1">
      <c r="A36" s="1595"/>
      <c r="B36" s="1724"/>
      <c r="C36" s="39"/>
      <c r="D36" s="40"/>
      <c r="E36" s="40"/>
      <c r="F36" s="40"/>
      <c r="G36" s="41"/>
      <c r="H36" s="42" t="s">
        <v>4</v>
      </c>
      <c r="I36" s="1697"/>
      <c r="J36" s="1697"/>
      <c r="K36" s="1697"/>
      <c r="L36" s="1697"/>
      <c r="M36" s="1697"/>
      <c r="N36" s="1697"/>
      <c r="O36" s="1697"/>
      <c r="P36" s="1697"/>
      <c r="Q36" s="1697"/>
      <c r="R36" s="1697"/>
      <c r="S36" s="1697"/>
      <c r="T36" s="1697"/>
      <c r="U36" s="1697"/>
      <c r="V36" s="1697"/>
      <c r="W36" s="1697"/>
      <c r="X36" s="1697"/>
      <c r="Y36" s="1698"/>
      <c r="Z36" s="19"/>
    </row>
    <row r="37" spans="1:27" ht="32.1" customHeight="1">
      <c r="A37" s="1662" t="s">
        <v>328</v>
      </c>
      <c r="B37" s="1663"/>
      <c r="C37" s="1606" t="s">
        <v>329</v>
      </c>
      <c r="D37" s="1606"/>
      <c r="E37" s="1606"/>
      <c r="F37" s="1606"/>
      <c r="G37" s="1696"/>
      <c r="H37" s="1702" t="s">
        <v>330</v>
      </c>
      <c r="I37" s="1703"/>
      <c r="J37" s="1704"/>
      <c r="K37" s="1705"/>
      <c r="L37" s="1706"/>
      <c r="M37" s="1706"/>
      <c r="N37" s="1706"/>
      <c r="O37" s="1706"/>
      <c r="P37" s="1706"/>
      <c r="Q37" s="1706"/>
      <c r="R37" s="1706"/>
      <c r="S37" s="1706"/>
      <c r="T37" s="1706"/>
      <c r="U37" s="1706"/>
      <c r="V37" s="1706"/>
      <c r="W37" s="1706"/>
      <c r="X37" s="1706"/>
      <c r="Y37" s="1707"/>
      <c r="Z37" s="19"/>
    </row>
    <row r="38" spans="1:27" ht="32.1" customHeight="1">
      <c r="A38" s="1662"/>
      <c r="B38" s="1663"/>
      <c r="C38" s="1606"/>
      <c r="D38" s="1606"/>
      <c r="E38" s="1606"/>
      <c r="F38" s="1606"/>
      <c r="G38" s="1696"/>
      <c r="H38" s="1708" t="s">
        <v>331</v>
      </c>
      <c r="I38" s="1709"/>
      <c r="J38" s="1710"/>
      <c r="K38" s="1711"/>
      <c r="L38" s="1712"/>
      <c r="M38" s="1712"/>
      <c r="N38" s="1712"/>
      <c r="O38" s="1712"/>
      <c r="P38" s="1712"/>
      <c r="Q38" s="1712"/>
      <c r="R38" s="1712"/>
      <c r="S38" s="1712"/>
      <c r="T38" s="1712"/>
      <c r="U38" s="1712"/>
      <c r="V38" s="1712"/>
      <c r="W38" s="1712"/>
      <c r="X38" s="1712"/>
      <c r="Y38" s="1713"/>
      <c r="Z38" s="43" t="s">
        <v>332</v>
      </c>
      <c r="AA38" s="44"/>
    </row>
    <row r="39" spans="1:27" ht="32.1" customHeight="1" thickBot="1">
      <c r="A39" s="1662"/>
      <c r="B39" s="1663"/>
      <c r="C39" s="1700"/>
      <c r="D39" s="1700"/>
      <c r="E39" s="1700"/>
      <c r="F39" s="1700"/>
      <c r="G39" s="1701"/>
      <c r="H39" s="1714" t="s">
        <v>333</v>
      </c>
      <c r="I39" s="1715"/>
      <c r="J39" s="1716"/>
      <c r="K39" s="1717"/>
      <c r="L39" s="1718"/>
      <c r="M39" s="1718"/>
      <c r="N39" s="1718"/>
      <c r="O39" s="1718"/>
      <c r="P39" s="1718"/>
      <c r="Q39" s="1718"/>
      <c r="R39" s="1718"/>
      <c r="S39" s="1718"/>
      <c r="T39" s="1718"/>
      <c r="U39" s="1718"/>
      <c r="V39" s="1718"/>
      <c r="W39" s="1718"/>
      <c r="X39" s="1718"/>
      <c r="Y39" s="1719"/>
      <c r="Z39" s="25"/>
    </row>
    <row r="40" spans="1:27" ht="32.1" customHeight="1" thickTop="1">
      <c r="A40" s="1662"/>
      <c r="B40" s="1663"/>
      <c r="C40" s="1720" t="s">
        <v>334</v>
      </c>
      <c r="D40" s="1720"/>
      <c r="E40" s="1720"/>
      <c r="F40" s="1720"/>
      <c r="G40" s="1721"/>
      <c r="H40" s="1730" t="s">
        <v>330</v>
      </c>
      <c r="I40" s="1731"/>
      <c r="J40" s="1732"/>
      <c r="K40" s="1733"/>
      <c r="L40" s="1734"/>
      <c r="M40" s="1734"/>
      <c r="N40" s="1734"/>
      <c r="O40" s="1734"/>
      <c r="P40" s="1734"/>
      <c r="Q40" s="1734"/>
      <c r="R40" s="1734"/>
      <c r="S40" s="1734"/>
      <c r="T40" s="1734"/>
      <c r="U40" s="1734"/>
      <c r="V40" s="1734"/>
      <c r="W40" s="1734"/>
      <c r="X40" s="1734"/>
      <c r="Y40" s="1735"/>
      <c r="Z40" s="25"/>
    </row>
    <row r="41" spans="1:27" ht="32.1" customHeight="1">
      <c r="A41" s="1662"/>
      <c r="B41" s="1663"/>
      <c r="C41" s="1606"/>
      <c r="D41" s="1606"/>
      <c r="E41" s="1606"/>
      <c r="F41" s="1606"/>
      <c r="G41" s="1696"/>
      <c r="H41" s="1708" t="s">
        <v>331</v>
      </c>
      <c r="I41" s="1709"/>
      <c r="J41" s="1710"/>
      <c r="K41" s="1711"/>
      <c r="L41" s="1712"/>
      <c r="M41" s="1712"/>
      <c r="N41" s="1712"/>
      <c r="O41" s="1712"/>
      <c r="P41" s="1712"/>
      <c r="Q41" s="1712"/>
      <c r="R41" s="1712"/>
      <c r="S41" s="1712"/>
      <c r="T41" s="1712"/>
      <c r="U41" s="1712"/>
      <c r="V41" s="1712"/>
      <c r="W41" s="1712"/>
      <c r="X41" s="1712"/>
      <c r="Y41" s="1713"/>
      <c r="Z41" s="43" t="s">
        <v>332</v>
      </c>
      <c r="AA41" s="44"/>
    </row>
    <row r="42" spans="1:27" ht="32.1" customHeight="1" thickBot="1">
      <c r="A42" s="1662"/>
      <c r="B42" s="1663"/>
      <c r="C42" s="1700"/>
      <c r="D42" s="1700"/>
      <c r="E42" s="1700"/>
      <c r="F42" s="1700"/>
      <c r="G42" s="1701"/>
      <c r="H42" s="1714" t="s">
        <v>333</v>
      </c>
      <c r="I42" s="1715"/>
      <c r="J42" s="1716"/>
      <c r="K42" s="1717"/>
      <c r="L42" s="1718"/>
      <c r="M42" s="1718"/>
      <c r="N42" s="1718"/>
      <c r="O42" s="1718"/>
      <c r="P42" s="1718"/>
      <c r="Q42" s="1718"/>
      <c r="R42" s="1718"/>
      <c r="S42" s="1718"/>
      <c r="T42" s="1718"/>
      <c r="U42" s="1718"/>
      <c r="V42" s="1718"/>
      <c r="W42" s="1718"/>
      <c r="X42" s="1718"/>
      <c r="Y42" s="1719"/>
      <c r="Z42" s="25"/>
    </row>
    <row r="43" spans="1:27" ht="32.1" customHeight="1" thickTop="1">
      <c r="A43" s="1662"/>
      <c r="B43" s="1663"/>
      <c r="C43" s="45" t="s">
        <v>335</v>
      </c>
      <c r="D43" s="46" t="s">
        <v>336</v>
      </c>
      <c r="E43" s="47"/>
      <c r="F43" s="47"/>
      <c r="G43" s="47"/>
      <c r="H43" s="47"/>
      <c r="I43" s="47"/>
      <c r="J43" s="47"/>
      <c r="K43" s="47"/>
      <c r="L43" s="47"/>
      <c r="M43" s="47"/>
      <c r="N43" s="48"/>
      <c r="O43" s="49" t="s">
        <v>335</v>
      </c>
      <c r="P43" s="46" t="s">
        <v>337</v>
      </c>
      <c r="Q43" s="47"/>
      <c r="R43" s="47"/>
      <c r="S43" s="47"/>
      <c r="T43" s="47"/>
      <c r="U43" s="47"/>
      <c r="V43" s="47"/>
      <c r="W43" s="47"/>
      <c r="X43" s="47"/>
      <c r="Y43" s="50"/>
      <c r="Z43" s="19"/>
    </row>
    <row r="44" spans="1:27" ht="32.1" customHeight="1">
      <c r="A44" s="1662"/>
      <c r="B44" s="1663"/>
      <c r="C44" s="1739"/>
      <c r="D44" s="1739"/>
      <c r="E44" s="1739"/>
      <c r="F44" s="1739"/>
      <c r="G44" s="1739"/>
      <c r="H44" s="1739"/>
      <c r="I44" s="1739"/>
      <c r="J44" s="1739"/>
      <c r="K44" s="1739"/>
      <c r="L44" s="1739"/>
      <c r="M44" s="1739"/>
      <c r="N44" s="1740"/>
      <c r="O44" s="1745"/>
      <c r="P44" s="1746"/>
      <c r="Q44" s="1746"/>
      <c r="R44" s="1746"/>
      <c r="S44" s="1746"/>
      <c r="T44" s="1746"/>
      <c r="U44" s="1746"/>
      <c r="V44" s="1746"/>
      <c r="W44" s="1746"/>
      <c r="X44" s="1746"/>
      <c r="Y44" s="1747"/>
      <c r="Z44" s="19"/>
    </row>
    <row r="45" spans="1:27" ht="32.1" customHeight="1">
      <c r="A45" s="1662"/>
      <c r="B45" s="1663"/>
      <c r="C45" s="1741"/>
      <c r="D45" s="1741"/>
      <c r="E45" s="1741"/>
      <c r="F45" s="1741"/>
      <c r="G45" s="1741"/>
      <c r="H45" s="1741"/>
      <c r="I45" s="1741"/>
      <c r="J45" s="1741"/>
      <c r="K45" s="1741"/>
      <c r="L45" s="1741"/>
      <c r="M45" s="1741"/>
      <c r="N45" s="1742"/>
      <c r="O45" s="51" t="s">
        <v>335</v>
      </c>
      <c r="P45" s="52" t="s">
        <v>338</v>
      </c>
      <c r="Q45" s="53"/>
      <c r="R45" s="53"/>
      <c r="S45" s="53"/>
      <c r="T45" s="53"/>
      <c r="U45" s="53"/>
      <c r="V45" s="53"/>
      <c r="W45" s="53"/>
      <c r="X45" s="53"/>
      <c r="Y45" s="54"/>
      <c r="Z45" s="19"/>
    </row>
    <row r="46" spans="1:27" ht="32.1" customHeight="1" thickBot="1">
      <c r="A46" s="1595"/>
      <c r="B46" s="1699"/>
      <c r="C46" s="1743"/>
      <c r="D46" s="1743"/>
      <c r="E46" s="1743"/>
      <c r="F46" s="1743"/>
      <c r="G46" s="1743"/>
      <c r="H46" s="1743"/>
      <c r="I46" s="1743"/>
      <c r="J46" s="1743"/>
      <c r="K46" s="1743"/>
      <c r="L46" s="1743"/>
      <c r="M46" s="1743"/>
      <c r="N46" s="1744"/>
      <c r="O46" s="1748"/>
      <c r="P46" s="1749"/>
      <c r="Q46" s="1749"/>
      <c r="R46" s="1749"/>
      <c r="S46" s="1749"/>
      <c r="T46" s="1749"/>
      <c r="U46" s="1749"/>
      <c r="V46" s="1749"/>
      <c r="W46" s="1749"/>
      <c r="X46" s="1749"/>
      <c r="Y46" s="1750"/>
      <c r="Z46" s="19"/>
    </row>
    <row r="47" spans="1:27" ht="32.1" customHeight="1">
      <c r="A47" s="1751" t="s">
        <v>339</v>
      </c>
      <c r="B47" s="1752"/>
      <c r="C47" s="1752"/>
      <c r="D47" s="1752"/>
      <c r="E47" s="1752"/>
      <c r="F47" s="1752"/>
      <c r="G47" s="1752"/>
      <c r="H47" s="1752"/>
      <c r="I47" s="1752"/>
      <c r="J47" s="1752"/>
      <c r="K47" s="1752"/>
      <c r="L47" s="1752"/>
      <c r="M47" s="1752"/>
      <c r="N47" s="1752"/>
      <c r="O47" s="1752"/>
      <c r="P47" s="1752"/>
      <c r="Q47" s="1752"/>
      <c r="R47" s="1752"/>
      <c r="S47" s="1752"/>
      <c r="T47" s="1752"/>
      <c r="U47" s="1752"/>
      <c r="V47" s="1752"/>
      <c r="W47" s="1752"/>
      <c r="X47" s="1752"/>
      <c r="Y47" s="1753"/>
      <c r="Z47" s="19"/>
    </row>
    <row r="48" spans="1:27" ht="32.1" customHeight="1">
      <c r="A48" s="1754"/>
      <c r="B48" s="1755"/>
      <c r="C48" s="1755"/>
      <c r="D48" s="1755"/>
      <c r="E48" s="1755"/>
      <c r="F48" s="1755"/>
      <c r="G48" s="1755"/>
      <c r="H48" s="1755"/>
      <c r="I48" s="1755"/>
      <c r="J48" s="1755"/>
      <c r="K48" s="1755"/>
      <c r="L48" s="1755"/>
      <c r="M48" s="1755"/>
      <c r="N48" s="1755"/>
      <c r="O48" s="1755"/>
      <c r="P48" s="1755"/>
      <c r="Q48" s="1755"/>
      <c r="R48" s="1755"/>
      <c r="S48" s="1755"/>
      <c r="T48" s="1755"/>
      <c r="U48" s="1755"/>
      <c r="V48" s="1755"/>
      <c r="W48" s="1755"/>
      <c r="X48" s="1755"/>
      <c r="Y48" s="1756"/>
    </row>
    <row r="49" spans="1:25" ht="32.1" customHeight="1">
      <c r="A49" s="1757"/>
      <c r="B49" s="1758"/>
      <c r="C49" s="1758"/>
      <c r="D49" s="1758"/>
      <c r="E49" s="1758"/>
      <c r="F49" s="1758"/>
      <c r="G49" s="1758"/>
      <c r="H49" s="1758"/>
      <c r="I49" s="1758"/>
      <c r="J49" s="1758"/>
      <c r="K49" s="1758"/>
      <c r="L49" s="1758"/>
      <c r="M49" s="1758"/>
      <c r="N49" s="1758"/>
      <c r="O49" s="1758"/>
      <c r="P49" s="1758"/>
      <c r="Q49" s="1758"/>
      <c r="R49" s="1758"/>
      <c r="S49" s="1758"/>
      <c r="T49" s="1758"/>
      <c r="U49" s="1758"/>
      <c r="V49" s="1758"/>
      <c r="W49" s="1758"/>
      <c r="X49" s="1758"/>
      <c r="Y49" s="1759"/>
    </row>
    <row r="50" spans="1:25" ht="32.1" customHeight="1" thickBot="1">
      <c r="A50" s="1736"/>
      <c r="B50" s="1737"/>
      <c r="C50" s="1737"/>
      <c r="D50" s="1737"/>
      <c r="E50" s="1737"/>
      <c r="F50" s="1737"/>
      <c r="G50" s="1737"/>
      <c r="H50" s="1737"/>
      <c r="I50" s="1737"/>
      <c r="J50" s="1737"/>
      <c r="K50" s="1737"/>
      <c r="L50" s="1737"/>
      <c r="M50" s="1737"/>
      <c r="N50" s="1737"/>
      <c r="O50" s="1737"/>
      <c r="P50" s="1737"/>
      <c r="Q50" s="1737"/>
      <c r="R50" s="1737"/>
      <c r="S50" s="1737"/>
      <c r="T50" s="1737"/>
      <c r="U50" s="1737"/>
      <c r="V50" s="1737"/>
      <c r="W50" s="1737"/>
      <c r="X50" s="1737"/>
      <c r="Y50" s="1738"/>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5"/>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1644</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6" t="s">
        <v>367</v>
      </c>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90"/>
      <c r="AN9" s="290" t="s">
        <v>1548</v>
      </c>
      <c r="AO9" s="290"/>
      <c r="AP9" s="1188"/>
      <c r="AQ9" s="280" t="s">
        <v>366</v>
      </c>
      <c r="AR9" s="303"/>
    </row>
    <row r="10" spans="2:44">
      <c r="B10" s="270"/>
      <c r="C10" s="270" t="s">
        <v>369</v>
      </c>
      <c r="D10" s="271"/>
      <c r="E10" s="271"/>
      <c r="F10" s="271" t="s">
        <v>1548</v>
      </c>
      <c r="G10" s="270" t="s">
        <v>375</v>
      </c>
      <c r="H10" s="271"/>
      <c r="I10" s="272" t="s">
        <v>1548</v>
      </c>
      <c r="J10" s="271"/>
      <c r="K10" s="271"/>
      <c r="L10" s="271"/>
      <c r="M10" s="271" t="s">
        <v>1548</v>
      </c>
      <c r="N10" s="270" t="s">
        <v>370</v>
      </c>
      <c r="O10" s="271"/>
      <c r="P10" s="271"/>
      <c r="Q10" s="271"/>
      <c r="R10" s="2106" t="s">
        <v>371</v>
      </c>
      <c r="S10" s="2107"/>
      <c r="T10" s="2107"/>
      <c r="U10" s="2107"/>
      <c r="V10" s="2107"/>
      <c r="W10" s="2107"/>
      <c r="X10" s="2107"/>
      <c r="Y10" s="2107"/>
      <c r="Z10" s="2107"/>
      <c r="AA10" s="2107"/>
      <c r="AB10" s="2107"/>
      <c r="AC10" s="2107"/>
      <c r="AD10" s="2107"/>
      <c r="AE10" s="2107"/>
      <c r="AF10" s="2107"/>
      <c r="AG10" s="2107"/>
      <c r="AH10" s="2107"/>
      <c r="AI10" s="2107"/>
      <c r="AJ10" s="2107"/>
      <c r="AK10" s="2107"/>
      <c r="AL10" s="2108"/>
      <c r="AM10" s="273" t="s">
        <v>372</v>
      </c>
      <c r="AN10" s="271"/>
      <c r="AO10" s="271"/>
      <c r="AP10" s="271"/>
      <c r="AQ10" s="270" t="s">
        <v>467</v>
      </c>
      <c r="AR10" s="272"/>
    </row>
    <row r="11" spans="2:44" ht="13.5" customHeight="1">
      <c r="B11" s="2796" t="s">
        <v>1567</v>
      </c>
      <c r="C11" s="275" t="s">
        <v>1568</v>
      </c>
      <c r="F11" s="283"/>
      <c r="G11" s="1189" t="s">
        <v>4</v>
      </c>
      <c r="H11" s="260" t="s">
        <v>1114</v>
      </c>
      <c r="I11" s="283"/>
      <c r="J11" s="260" t="s">
        <v>1570</v>
      </c>
      <c r="N11" s="275" t="s">
        <v>1571</v>
      </c>
      <c r="R11" s="1190" t="s">
        <v>4</v>
      </c>
      <c r="S11" s="1191" t="s">
        <v>1321</v>
      </c>
      <c r="T11" s="1191"/>
      <c r="U11" s="1192" t="s">
        <v>4</v>
      </c>
      <c r="V11" s="1191" t="s">
        <v>609</v>
      </c>
      <c r="W11" s="1191"/>
      <c r="AL11" s="1193"/>
      <c r="AM11" s="1194" t="s">
        <v>4</v>
      </c>
      <c r="AN11" s="2799" t="s">
        <v>1576</v>
      </c>
      <c r="AO11" s="2799"/>
      <c r="AP11" s="2800"/>
      <c r="AQ11" s="280"/>
      <c r="AR11" s="303"/>
    </row>
    <row r="12" spans="2:44" ht="13.5" customHeight="1">
      <c r="B12" s="2797"/>
      <c r="C12" s="275" t="s">
        <v>1577</v>
      </c>
      <c r="F12" s="283"/>
      <c r="G12" s="275"/>
      <c r="I12" s="283"/>
      <c r="J12" s="260" t="s">
        <v>568</v>
      </c>
      <c r="N12" s="275" t="s">
        <v>1578</v>
      </c>
      <c r="R12" s="1195" t="s">
        <v>4</v>
      </c>
      <c r="S12" s="317" t="s">
        <v>1579</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7" t="s">
        <v>1580</v>
      </c>
      <c r="AO12" s="2097"/>
      <c r="AP12" s="2098"/>
      <c r="AQ12" s="275"/>
      <c r="AR12" s="283"/>
    </row>
    <row r="13" spans="2:44" ht="13.5" customHeight="1">
      <c r="B13" s="2797"/>
      <c r="C13" s="275" t="s">
        <v>1581</v>
      </c>
      <c r="F13" s="283"/>
      <c r="G13" s="275"/>
      <c r="I13" s="283"/>
      <c r="N13" s="275" t="s">
        <v>1582</v>
      </c>
      <c r="R13" s="1189" t="s">
        <v>4</v>
      </c>
      <c r="S13" s="260" t="s">
        <v>1583</v>
      </c>
      <c r="AL13" s="283"/>
      <c r="AM13" s="1189" t="s">
        <v>4</v>
      </c>
      <c r="AN13" s="2097" t="s">
        <v>477</v>
      </c>
      <c r="AO13" s="2097"/>
      <c r="AP13" s="2098"/>
      <c r="AQ13" s="275"/>
      <c r="AR13" s="283"/>
    </row>
    <row r="14" spans="2:44" ht="13.5" customHeight="1">
      <c r="B14" s="2797"/>
      <c r="C14" s="275" t="s">
        <v>1584</v>
      </c>
      <c r="F14" s="283"/>
      <c r="G14" s="275"/>
      <c r="I14" s="283"/>
      <c r="J14" s="270"/>
      <c r="K14" s="271"/>
      <c r="L14" s="271"/>
      <c r="M14" s="271"/>
      <c r="N14" s="270"/>
      <c r="O14" s="271"/>
      <c r="P14" s="271"/>
      <c r="Q14" s="271"/>
      <c r="R14" s="270"/>
      <c r="S14" s="271" t="s">
        <v>1585</v>
      </c>
      <c r="T14" s="271"/>
      <c r="U14" s="271"/>
      <c r="V14" s="271"/>
      <c r="W14" s="271"/>
      <c r="X14" s="271"/>
      <c r="Y14" s="271"/>
      <c r="Z14" s="271"/>
      <c r="AA14" s="271"/>
      <c r="AB14" s="271"/>
      <c r="AC14" s="271"/>
      <c r="AD14" s="271"/>
      <c r="AE14" s="271"/>
      <c r="AF14" s="271"/>
      <c r="AG14" s="271"/>
      <c r="AH14" s="271"/>
      <c r="AI14" s="271"/>
      <c r="AJ14" s="271"/>
      <c r="AK14" s="271"/>
      <c r="AL14" s="272"/>
      <c r="AM14" s="1189" t="s">
        <v>4</v>
      </c>
      <c r="AN14" s="2097" t="s">
        <v>614</v>
      </c>
      <c r="AO14" s="2097"/>
      <c r="AP14" s="2098"/>
      <c r="AQ14" s="275"/>
      <c r="AR14" s="283"/>
    </row>
    <row r="15" spans="2:44" ht="13.5" customHeight="1">
      <c r="B15" s="2797"/>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7" t="s">
        <v>646</v>
      </c>
      <c r="AO15" s="2097"/>
      <c r="AP15" s="2098"/>
      <c r="AQ15" s="275"/>
      <c r="AR15" s="283"/>
    </row>
    <row r="16" spans="2:44" ht="13.5" customHeight="1">
      <c r="B16" s="2797"/>
      <c r="C16" s="275"/>
      <c r="F16" s="283"/>
      <c r="G16" s="275"/>
      <c r="I16" s="283"/>
      <c r="J16" s="275"/>
      <c r="N16" s="275" t="s">
        <v>1589</v>
      </c>
      <c r="R16" s="1189" t="s">
        <v>4</v>
      </c>
      <c r="S16" s="260" t="s">
        <v>1590</v>
      </c>
      <c r="AL16" s="283"/>
      <c r="AM16" s="1189" t="s">
        <v>4</v>
      </c>
      <c r="AN16" s="2097" t="s">
        <v>719</v>
      </c>
      <c r="AO16" s="2097"/>
      <c r="AP16" s="2098"/>
      <c r="AQ16" s="275"/>
      <c r="AR16" s="283"/>
    </row>
    <row r="17" spans="2:44" ht="13.5" customHeight="1">
      <c r="B17" s="2797"/>
      <c r="C17" s="275"/>
      <c r="F17" s="283"/>
      <c r="G17" s="275"/>
      <c r="I17" s="283"/>
      <c r="N17" s="275"/>
      <c r="Q17" s="283"/>
      <c r="S17" s="260" t="s">
        <v>1591</v>
      </c>
      <c r="AM17" s="1189" t="s">
        <v>4</v>
      </c>
      <c r="AN17" s="2097" t="s">
        <v>1592</v>
      </c>
      <c r="AO17" s="2097"/>
      <c r="AP17" s="2098"/>
      <c r="AQ17" s="275"/>
      <c r="AR17" s="283"/>
    </row>
    <row r="18" spans="2:44" ht="13.5" customHeight="1">
      <c r="B18" s="2797"/>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097" t="s">
        <v>1594</v>
      </c>
      <c r="AO18" s="2097"/>
      <c r="AP18" s="2098"/>
      <c r="AQ18" s="275"/>
      <c r="AR18" s="283"/>
    </row>
    <row r="19" spans="2:44" ht="13.5" customHeight="1">
      <c r="B19" s="2797"/>
      <c r="C19" s="275"/>
      <c r="F19" s="283"/>
      <c r="G19" s="275"/>
      <c r="I19" s="283"/>
      <c r="N19" s="275" t="s">
        <v>1587</v>
      </c>
      <c r="Q19" s="283"/>
      <c r="R19" s="1197" t="s">
        <v>4</v>
      </c>
      <c r="S19" s="260" t="s">
        <v>1588</v>
      </c>
      <c r="AM19" s="1189" t="s">
        <v>4</v>
      </c>
      <c r="AN19" s="2097"/>
      <c r="AO19" s="2097"/>
      <c r="AP19" s="2098"/>
      <c r="AQ19" s="275"/>
      <c r="AR19" s="283"/>
    </row>
    <row r="20" spans="2:44" ht="13.5" customHeight="1">
      <c r="B20" s="2797"/>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7"/>
      <c r="AO20" s="2097"/>
      <c r="AP20" s="2098"/>
      <c r="AQ20" s="275"/>
      <c r="AR20" s="283"/>
    </row>
    <row r="21" spans="2:44" ht="13.5" customHeight="1">
      <c r="B21" s="2797"/>
      <c r="C21" s="275"/>
      <c r="F21" s="283"/>
      <c r="G21" s="275"/>
      <c r="I21" s="283"/>
      <c r="J21" s="260" t="s">
        <v>1596</v>
      </c>
      <c r="N21" s="275" t="s">
        <v>1597</v>
      </c>
      <c r="Q21" s="283"/>
      <c r="R21" s="1190" t="s">
        <v>4</v>
      </c>
      <c r="S21" s="1191" t="s">
        <v>1598</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7"/>
      <c r="AO21" s="2097"/>
      <c r="AP21" s="2098"/>
      <c r="AQ21" s="275"/>
      <c r="AR21" s="283"/>
    </row>
    <row r="22" spans="2:44" ht="13.5" customHeight="1">
      <c r="B22" s="2797"/>
      <c r="C22" s="275"/>
      <c r="F22" s="283"/>
      <c r="G22" s="275"/>
      <c r="I22" s="283"/>
      <c r="J22" s="1197" t="s">
        <v>4</v>
      </c>
      <c r="K22" s="260" t="s">
        <v>1599</v>
      </c>
      <c r="N22" s="275"/>
      <c r="Q22" s="283"/>
      <c r="R22" s="1195" t="s">
        <v>4</v>
      </c>
      <c r="S22" s="317" t="s">
        <v>1600</v>
      </c>
      <c r="T22" s="317"/>
      <c r="U22" s="317"/>
      <c r="V22" s="317"/>
      <c r="W22" s="317"/>
      <c r="X22" s="317"/>
      <c r="Y22" s="317"/>
      <c r="Z22" s="317"/>
      <c r="AA22" s="317"/>
      <c r="AB22" s="317"/>
      <c r="AC22" s="317"/>
      <c r="AD22" s="317"/>
      <c r="AE22" s="317"/>
      <c r="AF22" s="317"/>
      <c r="AG22" s="317"/>
      <c r="AH22" s="317"/>
      <c r="AI22" s="317"/>
      <c r="AJ22" s="317"/>
      <c r="AK22" s="317"/>
      <c r="AL22" s="1196"/>
      <c r="AM22" s="1199"/>
      <c r="AN22" s="2097"/>
      <c r="AO22" s="2097"/>
      <c r="AP22" s="2098"/>
      <c r="AQ22" s="275"/>
      <c r="AR22" s="283"/>
    </row>
    <row r="23" spans="2:44" ht="13.5" customHeight="1">
      <c r="B23" s="2797"/>
      <c r="C23" s="275"/>
      <c r="F23" s="283"/>
      <c r="G23" s="275"/>
      <c r="I23" s="283"/>
      <c r="J23" s="312"/>
      <c r="N23" s="275"/>
      <c r="Q23" s="283"/>
      <c r="R23" s="1197" t="s">
        <v>4</v>
      </c>
      <c r="S23" s="260" t="s">
        <v>1646</v>
      </c>
      <c r="AL23" s="283"/>
      <c r="AM23" s="1199"/>
      <c r="AN23" s="2097"/>
      <c r="AO23" s="2097"/>
      <c r="AP23" s="2098"/>
      <c r="AQ23" s="275"/>
      <c r="AR23" s="283"/>
    </row>
    <row r="24" spans="2:44" ht="13.5" customHeight="1">
      <c r="B24" s="2797"/>
      <c r="C24" s="275"/>
      <c r="F24" s="283"/>
      <c r="G24" s="275"/>
      <c r="I24" s="283"/>
      <c r="J24" s="312"/>
      <c r="N24" s="270"/>
      <c r="O24" s="271"/>
      <c r="P24" s="271"/>
      <c r="Q24" s="272"/>
      <c r="R24" s="312"/>
      <c r="S24" s="260" t="s">
        <v>1647</v>
      </c>
      <c r="AL24" s="283"/>
      <c r="AM24" s="1199"/>
      <c r="AN24" s="2097"/>
      <c r="AO24" s="2097"/>
      <c r="AP24" s="2098"/>
      <c r="AQ24" s="275"/>
      <c r="AR24" s="283"/>
    </row>
    <row r="25" spans="2:44" ht="13.5" customHeight="1">
      <c r="B25" s="2797"/>
      <c r="C25" s="275"/>
      <c r="F25" s="283"/>
      <c r="G25" s="275"/>
      <c r="I25" s="283"/>
      <c r="N25" s="275" t="s">
        <v>1601</v>
      </c>
      <c r="Q25" s="283"/>
      <c r="R25" s="1190" t="s">
        <v>4</v>
      </c>
      <c r="S25" s="1191" t="s">
        <v>1602</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7"/>
      <c r="AO25" s="2097"/>
      <c r="AP25" s="2098"/>
      <c r="AQ25" s="275"/>
      <c r="AR25" s="283"/>
    </row>
    <row r="26" spans="2:44" ht="13.5" customHeight="1">
      <c r="B26" s="2797"/>
      <c r="C26" s="275"/>
      <c r="F26" s="283"/>
      <c r="G26" s="275"/>
      <c r="I26" s="283"/>
      <c r="N26" s="275"/>
      <c r="Q26" s="283"/>
      <c r="R26" s="1195" t="s">
        <v>4</v>
      </c>
      <c r="S26" s="317" t="s">
        <v>1603</v>
      </c>
      <c r="T26" s="317"/>
      <c r="U26" s="317"/>
      <c r="V26" s="317"/>
      <c r="W26" s="317"/>
      <c r="X26" s="317"/>
      <c r="Y26" s="317"/>
      <c r="Z26" s="317"/>
      <c r="AA26" s="317"/>
      <c r="AB26" s="317"/>
      <c r="AC26" s="317"/>
      <c r="AD26" s="317"/>
      <c r="AE26" s="317"/>
      <c r="AF26" s="317"/>
      <c r="AG26" s="317"/>
      <c r="AH26" s="317"/>
      <c r="AI26" s="317"/>
      <c r="AJ26" s="317"/>
      <c r="AK26" s="317"/>
      <c r="AL26" s="1196"/>
      <c r="AM26" s="1199"/>
      <c r="AN26" s="2097"/>
      <c r="AO26" s="2097"/>
      <c r="AP26" s="2098"/>
      <c r="AQ26" s="275"/>
      <c r="AR26" s="283"/>
    </row>
    <row r="27" spans="2:44" ht="13.5" customHeight="1">
      <c r="B27" s="2797"/>
      <c r="C27" s="275"/>
      <c r="F27" s="283"/>
      <c r="G27" s="275"/>
      <c r="I27" s="283"/>
      <c r="J27" s="312"/>
      <c r="N27" s="275"/>
      <c r="Q27" s="283"/>
      <c r="R27" s="1197" t="s">
        <v>4</v>
      </c>
      <c r="S27" s="260" t="s">
        <v>1648</v>
      </c>
      <c r="AL27" s="283"/>
      <c r="AM27" s="1199"/>
      <c r="AN27" s="2097"/>
      <c r="AO27" s="2097"/>
      <c r="AP27" s="2098"/>
      <c r="AQ27" s="275"/>
      <c r="AR27" s="283"/>
    </row>
    <row r="28" spans="2:44" ht="13.5" customHeight="1">
      <c r="B28" s="2797"/>
      <c r="C28" s="275"/>
      <c r="F28" s="283"/>
      <c r="G28" s="275"/>
      <c r="I28" s="283"/>
      <c r="J28" s="312"/>
      <c r="N28" s="270"/>
      <c r="O28" s="271"/>
      <c r="P28" s="271"/>
      <c r="Q28" s="272"/>
      <c r="R28" s="312"/>
      <c r="S28" s="260" t="s">
        <v>1647</v>
      </c>
      <c r="AL28" s="283"/>
      <c r="AM28" s="1199"/>
      <c r="AN28" s="2097"/>
      <c r="AO28" s="2097"/>
      <c r="AP28" s="2098"/>
      <c r="AQ28" s="275"/>
      <c r="AR28" s="283"/>
    </row>
    <row r="29" spans="2:44" ht="13.5" customHeight="1">
      <c r="B29" s="2797"/>
      <c r="C29" s="275"/>
      <c r="F29" s="283"/>
      <c r="G29" s="275"/>
      <c r="I29" s="283"/>
      <c r="N29" s="275" t="s">
        <v>570</v>
      </c>
      <c r="Q29" s="283"/>
      <c r="R29" s="1190" t="s">
        <v>4</v>
      </c>
      <c r="S29" s="1191" t="s">
        <v>1604</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7"/>
      <c r="AO29" s="2097"/>
      <c r="AP29" s="2098"/>
      <c r="AQ29" s="275"/>
      <c r="AR29" s="283"/>
    </row>
    <row r="30" spans="2:44" ht="13.5" customHeight="1">
      <c r="B30" s="2797"/>
      <c r="C30" s="275"/>
      <c r="F30" s="283"/>
      <c r="G30" s="275"/>
      <c r="I30" s="283"/>
      <c r="N30" s="275"/>
      <c r="Q30" s="283"/>
      <c r="R30" s="1195" t="s">
        <v>4</v>
      </c>
      <c r="S30" s="317" t="s">
        <v>1605</v>
      </c>
      <c r="T30" s="317"/>
      <c r="U30" s="317"/>
      <c r="V30" s="317"/>
      <c r="W30" s="317"/>
      <c r="X30" s="317"/>
      <c r="Y30" s="317"/>
      <c r="Z30" s="317"/>
      <c r="AA30" s="317"/>
      <c r="AB30" s="317"/>
      <c r="AC30" s="317"/>
      <c r="AD30" s="317"/>
      <c r="AE30" s="317"/>
      <c r="AF30" s="317"/>
      <c r="AG30" s="317"/>
      <c r="AH30" s="317"/>
      <c r="AI30" s="317"/>
      <c r="AJ30" s="317"/>
      <c r="AK30" s="317"/>
      <c r="AL30" s="1196"/>
      <c r="AM30" s="1199"/>
      <c r="AN30" s="2097"/>
      <c r="AO30" s="2097"/>
      <c r="AP30" s="2098"/>
      <c r="AQ30" s="275"/>
      <c r="AR30" s="283"/>
    </row>
    <row r="31" spans="2:44" ht="13.5" customHeight="1">
      <c r="B31" s="2797"/>
      <c r="C31" s="275"/>
      <c r="F31" s="283"/>
      <c r="G31" s="275"/>
      <c r="I31" s="283"/>
      <c r="N31" s="270"/>
      <c r="O31" s="271"/>
      <c r="P31" s="271"/>
      <c r="Q31" s="272"/>
      <c r="R31" s="1198" t="s">
        <v>4</v>
      </c>
      <c r="S31" s="271" t="s">
        <v>1649</v>
      </c>
      <c r="T31" s="271"/>
      <c r="U31" s="271"/>
      <c r="V31" s="271"/>
      <c r="W31" s="271"/>
      <c r="X31" s="271"/>
      <c r="Y31" s="271"/>
      <c r="Z31" s="271"/>
      <c r="AA31" s="271"/>
      <c r="AB31" s="271"/>
      <c r="AC31" s="271"/>
      <c r="AD31" s="271"/>
      <c r="AE31" s="271"/>
      <c r="AF31" s="271"/>
      <c r="AG31" s="271"/>
      <c r="AH31" s="271"/>
      <c r="AI31" s="271"/>
      <c r="AJ31" s="271"/>
      <c r="AK31" s="271"/>
      <c r="AL31" s="272"/>
      <c r="AM31" s="1199"/>
      <c r="AN31" s="2097"/>
      <c r="AO31" s="2097"/>
      <c r="AP31" s="2098"/>
      <c r="AQ31" s="275"/>
      <c r="AR31" s="283"/>
    </row>
    <row r="32" spans="2:44" ht="13.5" customHeight="1">
      <c r="B32" s="2797"/>
      <c r="C32" s="275"/>
      <c r="F32" s="283"/>
      <c r="G32" s="275"/>
      <c r="I32" s="283"/>
      <c r="N32" s="275" t="s">
        <v>1610</v>
      </c>
      <c r="Q32" s="283"/>
      <c r="R32" s="1197" t="s">
        <v>4</v>
      </c>
      <c r="S32" s="260" t="s">
        <v>1611</v>
      </c>
      <c r="AM32" s="1199"/>
      <c r="AN32" s="2097"/>
      <c r="AO32" s="2097"/>
      <c r="AP32" s="2098"/>
      <c r="AQ32" s="275"/>
      <c r="AR32" s="283"/>
    </row>
    <row r="33" spans="2:44" ht="13.5" customHeight="1">
      <c r="B33" s="2797"/>
      <c r="C33" s="275"/>
      <c r="F33" s="283"/>
      <c r="G33" s="275"/>
      <c r="I33" s="283"/>
      <c r="J33" s="270"/>
      <c r="K33" s="271"/>
      <c r="L33" s="271"/>
      <c r="M33" s="271"/>
      <c r="N33" s="270" t="s">
        <v>1612</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97"/>
      <c r="AO33" s="2097"/>
      <c r="AP33" s="2098"/>
      <c r="AQ33" s="275"/>
      <c r="AR33" s="283"/>
    </row>
    <row r="34" spans="2:44" ht="13.5" customHeight="1">
      <c r="B34" s="2797"/>
      <c r="C34" s="275"/>
      <c r="F34" s="283"/>
      <c r="G34" s="275"/>
      <c r="I34" s="283"/>
      <c r="J34" s="260" t="s">
        <v>1613</v>
      </c>
      <c r="N34" s="275" t="s">
        <v>1614</v>
      </c>
      <c r="Q34" s="283"/>
      <c r="R34" s="1197" t="s">
        <v>4</v>
      </c>
      <c r="S34" s="260" t="s">
        <v>1615</v>
      </c>
      <c r="AM34" s="1199"/>
      <c r="AN34" s="2097"/>
      <c r="AO34" s="2097"/>
      <c r="AP34" s="2098"/>
      <c r="AQ34" s="275"/>
      <c r="AR34" s="283"/>
    </row>
    <row r="35" spans="2:44" ht="13.5" customHeight="1">
      <c r="B35" s="2797"/>
      <c r="C35" s="275"/>
      <c r="F35" s="283"/>
      <c r="G35" s="275"/>
      <c r="I35" s="283"/>
      <c r="N35" s="270"/>
      <c r="O35" s="271"/>
      <c r="P35" s="271"/>
      <c r="Q35" s="272"/>
      <c r="R35" s="271"/>
      <c r="S35" s="271" t="s">
        <v>1616</v>
      </c>
      <c r="T35" s="271"/>
      <c r="U35" s="271"/>
      <c r="V35" s="271"/>
      <c r="W35" s="271"/>
      <c r="X35" s="271"/>
      <c r="Y35" s="271"/>
      <c r="Z35" s="271"/>
      <c r="AA35" s="271"/>
      <c r="AB35" s="271"/>
      <c r="AC35" s="271"/>
      <c r="AD35" s="271"/>
      <c r="AE35" s="271"/>
      <c r="AF35" s="271"/>
      <c r="AG35" s="271"/>
      <c r="AH35" s="271"/>
      <c r="AI35" s="271"/>
      <c r="AJ35" s="271"/>
      <c r="AK35" s="271"/>
      <c r="AL35" s="272"/>
      <c r="AM35" s="1199"/>
      <c r="AN35" s="2097"/>
      <c r="AO35" s="2097"/>
      <c r="AP35" s="2098"/>
      <c r="AQ35" s="275"/>
      <c r="AR35" s="283"/>
    </row>
    <row r="36" spans="2:44" ht="13.5" customHeight="1">
      <c r="B36" s="2797"/>
      <c r="C36" s="275"/>
      <c r="F36" s="283"/>
      <c r="G36" s="275"/>
      <c r="I36" s="283"/>
      <c r="N36" s="275" t="s">
        <v>1617</v>
      </c>
      <c r="Q36" s="283"/>
      <c r="R36" s="1197" t="s">
        <v>4</v>
      </c>
      <c r="S36" s="260" t="s">
        <v>1618</v>
      </c>
      <c r="AM36" s="1199"/>
      <c r="AN36" s="2097"/>
      <c r="AO36" s="2097"/>
      <c r="AP36" s="2098"/>
      <c r="AQ36" s="275"/>
      <c r="AR36" s="283"/>
    </row>
    <row r="37" spans="2:44" ht="13.5" customHeight="1">
      <c r="B37" s="2797"/>
      <c r="C37" s="275"/>
      <c r="F37" s="283"/>
      <c r="G37" s="275"/>
      <c r="I37" s="283"/>
      <c r="N37" s="270" t="s">
        <v>1619</v>
      </c>
      <c r="O37" s="271"/>
      <c r="P37" s="271"/>
      <c r="Q37" s="272"/>
      <c r="R37" s="271"/>
      <c r="S37" s="271" t="s">
        <v>1620</v>
      </c>
      <c r="T37" s="271"/>
      <c r="U37" s="271"/>
      <c r="V37" s="271"/>
      <c r="W37" s="271"/>
      <c r="X37" s="271"/>
      <c r="Y37" s="271"/>
      <c r="Z37" s="271"/>
      <c r="AA37" s="271"/>
      <c r="AB37" s="271"/>
      <c r="AC37" s="271"/>
      <c r="AD37" s="271"/>
      <c r="AE37" s="271"/>
      <c r="AF37" s="271"/>
      <c r="AG37" s="271"/>
      <c r="AH37" s="271"/>
      <c r="AI37" s="271"/>
      <c r="AJ37" s="271"/>
      <c r="AK37" s="271"/>
      <c r="AL37" s="272"/>
      <c r="AM37" s="1199"/>
      <c r="AN37" s="2097"/>
      <c r="AO37" s="2097"/>
      <c r="AP37" s="2098"/>
      <c r="AQ37" s="275"/>
      <c r="AR37" s="283"/>
    </row>
    <row r="38" spans="2:44" ht="13.5" customHeight="1">
      <c r="B38" s="2797"/>
      <c r="C38" s="275"/>
      <c r="F38" s="283"/>
      <c r="G38" s="275"/>
      <c r="I38" s="283"/>
      <c r="J38" s="270"/>
      <c r="K38" s="271"/>
      <c r="L38" s="271"/>
      <c r="M38" s="271"/>
      <c r="N38" s="270" t="s">
        <v>1287</v>
      </c>
      <c r="O38" s="271"/>
      <c r="P38" s="271"/>
      <c r="Q38" s="272"/>
      <c r="R38" s="1198" t="s">
        <v>4</v>
      </c>
      <c r="S38" s="271" t="s">
        <v>1621</v>
      </c>
      <c r="T38" s="271"/>
      <c r="U38" s="271"/>
      <c r="V38" s="271"/>
      <c r="W38" s="271"/>
      <c r="X38" s="271"/>
      <c r="Y38" s="271"/>
      <c r="Z38" s="271"/>
      <c r="AA38" s="271"/>
      <c r="AB38" s="271"/>
      <c r="AC38" s="271"/>
      <c r="AD38" s="271"/>
      <c r="AE38" s="271"/>
      <c r="AF38" s="271"/>
      <c r="AG38" s="271"/>
      <c r="AH38" s="271"/>
      <c r="AI38" s="271"/>
      <c r="AJ38" s="271"/>
      <c r="AK38" s="271"/>
      <c r="AL38" s="272"/>
      <c r="AM38" s="1199"/>
      <c r="AN38" s="2097"/>
      <c r="AO38" s="2097"/>
      <c r="AP38" s="2098"/>
      <c r="AQ38" s="275"/>
      <c r="AR38" s="283"/>
    </row>
    <row r="39" spans="2:44" ht="13.5" customHeight="1">
      <c r="B39" s="2797"/>
      <c r="C39" s="275"/>
      <c r="F39" s="283"/>
      <c r="G39" s="275"/>
      <c r="I39" s="283"/>
      <c r="J39" s="260" t="s">
        <v>1622</v>
      </c>
      <c r="N39" s="273" t="s">
        <v>1623</v>
      </c>
      <c r="O39" s="290"/>
      <c r="P39" s="290"/>
      <c r="Q39" s="1188"/>
      <c r="R39" s="1200" t="s">
        <v>4</v>
      </c>
      <c r="S39" s="290" t="s">
        <v>1650</v>
      </c>
      <c r="T39" s="290"/>
      <c r="U39" s="290"/>
      <c r="V39" s="290"/>
      <c r="W39" s="290"/>
      <c r="X39" s="290"/>
      <c r="Y39" s="290"/>
      <c r="Z39" s="290"/>
      <c r="AA39" s="290"/>
      <c r="AB39" s="290"/>
      <c r="AC39" s="290"/>
      <c r="AD39" s="290"/>
      <c r="AE39" s="290"/>
      <c r="AF39" s="290"/>
      <c r="AG39" s="290"/>
      <c r="AH39" s="290"/>
      <c r="AI39" s="290"/>
      <c r="AJ39" s="290"/>
      <c r="AK39" s="290"/>
      <c r="AL39" s="1188"/>
      <c r="AM39" s="1199"/>
      <c r="AN39" s="2097"/>
      <c r="AO39" s="2097"/>
      <c r="AP39" s="2098"/>
      <c r="AQ39" s="275"/>
      <c r="AR39" s="283"/>
    </row>
    <row r="40" spans="2:44" ht="13.5" customHeight="1">
      <c r="B40" s="2797"/>
      <c r="C40" s="275"/>
      <c r="F40" s="283"/>
      <c r="G40" s="275"/>
      <c r="I40" s="283"/>
      <c r="J40" s="260" t="s">
        <v>1625</v>
      </c>
      <c r="N40" s="275" t="s">
        <v>1626</v>
      </c>
      <c r="Q40" s="283"/>
      <c r="R40" s="1190" t="s">
        <v>4</v>
      </c>
      <c r="S40" s="1191" t="s">
        <v>1651</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97"/>
      <c r="AO40" s="2097"/>
      <c r="AP40" s="2098"/>
      <c r="AQ40" s="275"/>
      <c r="AR40" s="283"/>
    </row>
    <row r="41" spans="2:44" ht="13.5" customHeight="1">
      <c r="B41" s="2797"/>
      <c r="C41" s="275"/>
      <c r="F41" s="283"/>
      <c r="G41" s="275"/>
      <c r="I41" s="283"/>
      <c r="J41" s="260" t="s">
        <v>1628</v>
      </c>
      <c r="N41" s="275" t="s">
        <v>1629</v>
      </c>
      <c r="Q41" s="283"/>
      <c r="R41" s="1195" t="s">
        <v>4</v>
      </c>
      <c r="S41" s="317" t="s">
        <v>1652</v>
      </c>
      <c r="T41" s="317"/>
      <c r="U41" s="317"/>
      <c r="V41" s="317"/>
      <c r="W41" s="317"/>
      <c r="X41" s="317"/>
      <c r="Y41" s="317"/>
      <c r="Z41" s="317"/>
      <c r="AA41" s="317"/>
      <c r="AB41" s="317"/>
      <c r="AC41" s="317"/>
      <c r="AD41" s="317"/>
      <c r="AE41" s="317"/>
      <c r="AF41" s="317"/>
      <c r="AG41" s="317"/>
      <c r="AH41" s="317"/>
      <c r="AI41" s="317"/>
      <c r="AJ41" s="317"/>
      <c r="AK41" s="317"/>
      <c r="AL41" s="1196"/>
      <c r="AM41" s="1199"/>
      <c r="AN41" s="2097"/>
      <c r="AO41" s="2097"/>
      <c r="AP41" s="2098"/>
      <c r="AQ41" s="275"/>
      <c r="AR41" s="283"/>
    </row>
    <row r="42" spans="2:44" ht="13.5" customHeight="1">
      <c r="B42" s="2797"/>
      <c r="C42" s="275"/>
      <c r="F42" s="283"/>
      <c r="G42" s="275"/>
      <c r="I42" s="283"/>
      <c r="J42" s="270" t="s">
        <v>1631</v>
      </c>
      <c r="K42" s="271"/>
      <c r="L42" s="271"/>
      <c r="M42" s="271"/>
      <c r="N42" s="270"/>
      <c r="O42" s="271"/>
      <c r="P42" s="271"/>
      <c r="Q42" s="272"/>
      <c r="R42" s="1198" t="s">
        <v>4</v>
      </c>
      <c r="S42" s="271" t="s">
        <v>1653</v>
      </c>
      <c r="T42" s="271"/>
      <c r="U42" s="271"/>
      <c r="V42" s="271"/>
      <c r="W42" s="271"/>
      <c r="X42" s="271"/>
      <c r="Y42" s="271"/>
      <c r="Z42" s="271"/>
      <c r="AA42" s="271"/>
      <c r="AB42" s="271"/>
      <c r="AC42" s="271"/>
      <c r="AD42" s="271"/>
      <c r="AE42" s="271"/>
      <c r="AF42" s="271"/>
      <c r="AG42" s="271"/>
      <c r="AH42" s="271"/>
      <c r="AI42" s="271"/>
      <c r="AJ42" s="271"/>
      <c r="AK42" s="271"/>
      <c r="AL42" s="272"/>
      <c r="AM42" s="1199"/>
      <c r="AN42" s="2097"/>
      <c r="AO42" s="2097"/>
      <c r="AP42" s="2098"/>
      <c r="AQ42" s="275"/>
      <c r="AR42" s="283"/>
    </row>
    <row r="43" spans="2:44" ht="13.5" customHeight="1">
      <c r="B43" s="2797"/>
      <c r="C43" s="275"/>
      <c r="F43" s="283"/>
      <c r="G43" s="275"/>
      <c r="I43" s="283"/>
      <c r="J43" s="260" t="s">
        <v>1633</v>
      </c>
      <c r="N43" s="273" t="s">
        <v>1634</v>
      </c>
      <c r="O43" s="290"/>
      <c r="P43" s="290"/>
      <c r="Q43" s="1188"/>
      <c r="R43" s="1200" t="s">
        <v>4</v>
      </c>
      <c r="S43" s="290" t="s">
        <v>1635</v>
      </c>
      <c r="T43" s="290"/>
      <c r="U43" s="290"/>
      <c r="V43" s="290"/>
      <c r="W43" s="290"/>
      <c r="X43" s="290"/>
      <c r="Y43" s="290"/>
      <c r="Z43" s="290"/>
      <c r="AA43" s="290"/>
      <c r="AB43" s="290"/>
      <c r="AC43" s="290"/>
      <c r="AD43" s="290"/>
      <c r="AE43" s="290"/>
      <c r="AF43" s="290"/>
      <c r="AG43" s="290"/>
      <c r="AH43" s="290"/>
      <c r="AI43" s="290"/>
      <c r="AJ43" s="290"/>
      <c r="AK43" s="290"/>
      <c r="AL43" s="1188"/>
      <c r="AM43" s="1199"/>
      <c r="AN43" s="2097"/>
      <c r="AO43" s="2097"/>
      <c r="AP43" s="2098"/>
      <c r="AQ43" s="275"/>
      <c r="AR43" s="283"/>
    </row>
    <row r="44" spans="2:44" ht="13.5" customHeight="1">
      <c r="B44" s="2797"/>
      <c r="C44" s="275"/>
      <c r="F44" s="283"/>
      <c r="G44" s="275"/>
      <c r="I44" s="283"/>
      <c r="J44" s="260" t="s">
        <v>1636</v>
      </c>
      <c r="N44" s="275" t="s">
        <v>1637</v>
      </c>
      <c r="Q44" s="283"/>
      <c r="R44" s="1197" t="s">
        <v>4</v>
      </c>
      <c r="S44" s="260" t="s">
        <v>1654</v>
      </c>
      <c r="AM44" s="1199"/>
      <c r="AN44" s="2097"/>
      <c r="AO44" s="2097"/>
      <c r="AP44" s="2098"/>
      <c r="AQ44" s="275"/>
      <c r="AR44" s="283"/>
    </row>
    <row r="45" spans="2:44" ht="13.5" customHeight="1">
      <c r="B45" s="2797"/>
      <c r="C45" s="275"/>
      <c r="F45" s="283"/>
      <c r="G45" s="275"/>
      <c r="I45" s="283"/>
      <c r="J45" s="260" t="s">
        <v>1628</v>
      </c>
      <c r="N45" s="275" t="s">
        <v>568</v>
      </c>
      <c r="Q45" s="283"/>
      <c r="S45" s="260" t="s">
        <v>1655</v>
      </c>
      <c r="AM45" s="1199"/>
      <c r="AN45" s="2097"/>
      <c r="AO45" s="2097"/>
      <c r="AP45" s="2098"/>
      <c r="AQ45" s="275"/>
      <c r="AR45" s="283"/>
    </row>
    <row r="46" spans="2:44" ht="13.5" customHeight="1">
      <c r="B46" s="2797"/>
      <c r="C46" s="275"/>
      <c r="F46" s="283"/>
      <c r="G46" s="275"/>
      <c r="I46" s="283"/>
      <c r="J46" s="260" t="s">
        <v>1631</v>
      </c>
      <c r="N46" s="275"/>
      <c r="Q46" s="283"/>
      <c r="R46" s="295"/>
      <c r="S46" s="293" t="s">
        <v>1656</v>
      </c>
      <c r="T46" s="293"/>
      <c r="U46" s="293"/>
      <c r="V46" s="293"/>
      <c r="W46" s="293"/>
      <c r="X46" s="293"/>
      <c r="Y46" s="293"/>
      <c r="Z46" s="293"/>
      <c r="AA46" s="293"/>
      <c r="AB46" s="293"/>
      <c r="AC46" s="293"/>
      <c r="AD46" s="293"/>
      <c r="AE46" s="293"/>
      <c r="AF46" s="293"/>
      <c r="AG46" s="293"/>
      <c r="AH46" s="293"/>
      <c r="AI46" s="293"/>
      <c r="AJ46" s="293"/>
      <c r="AK46" s="293"/>
      <c r="AL46" s="1201"/>
      <c r="AM46" s="1199"/>
      <c r="AN46" s="2097"/>
      <c r="AO46" s="2097"/>
      <c r="AP46" s="2098"/>
      <c r="AQ46" s="275"/>
      <c r="AR46" s="283"/>
    </row>
    <row r="47" spans="2:44" ht="13.5" customHeight="1">
      <c r="B47" s="2797"/>
      <c r="C47" s="275"/>
      <c r="F47" s="283"/>
      <c r="G47" s="275"/>
      <c r="I47" s="283"/>
      <c r="N47" s="270"/>
      <c r="O47" s="271"/>
      <c r="P47" s="271"/>
      <c r="Q47" s="272"/>
      <c r="R47" s="1198" t="s">
        <v>4</v>
      </c>
      <c r="S47" s="271" t="s">
        <v>1641</v>
      </c>
      <c r="T47" s="271"/>
      <c r="U47" s="271"/>
      <c r="V47" s="271"/>
      <c r="W47" s="271"/>
      <c r="X47" s="271"/>
      <c r="Y47" s="271"/>
      <c r="Z47" s="271"/>
      <c r="AA47" s="271"/>
      <c r="AB47" s="271"/>
      <c r="AC47" s="271"/>
      <c r="AD47" s="271"/>
      <c r="AE47" s="271"/>
      <c r="AF47" s="271"/>
      <c r="AG47" s="271"/>
      <c r="AH47" s="271"/>
      <c r="AI47" s="271"/>
      <c r="AJ47" s="271"/>
      <c r="AK47" s="271"/>
      <c r="AL47" s="272"/>
      <c r="AM47" s="1199"/>
      <c r="AN47" s="2097"/>
      <c r="AO47" s="2097"/>
      <c r="AP47" s="2098"/>
      <c r="AQ47" s="275"/>
      <c r="AR47" s="283"/>
    </row>
    <row r="48" spans="2:44" ht="13.5" customHeight="1">
      <c r="B48" s="2797"/>
      <c r="C48" s="275"/>
      <c r="F48" s="283"/>
      <c r="G48" s="275"/>
      <c r="I48" s="283"/>
      <c r="N48" s="275" t="s">
        <v>1642</v>
      </c>
      <c r="Q48" s="283"/>
      <c r="R48" s="1197" t="s">
        <v>4</v>
      </c>
      <c r="S48" s="260" t="s">
        <v>1643</v>
      </c>
      <c r="AM48" s="1199"/>
      <c r="AN48" s="2097"/>
      <c r="AO48" s="2097"/>
      <c r="AP48" s="2098"/>
      <c r="AQ48" s="275"/>
      <c r="AR48" s="283"/>
    </row>
    <row r="49" spans="2:44" ht="13.5" customHeight="1">
      <c r="B49" s="2797"/>
      <c r="C49" s="275"/>
      <c r="F49" s="283"/>
      <c r="G49" s="270"/>
      <c r="H49" s="271"/>
      <c r="I49" s="272"/>
      <c r="J49" s="271"/>
      <c r="K49" s="271"/>
      <c r="L49" s="271"/>
      <c r="M49" s="271"/>
      <c r="N49" s="270" t="s">
        <v>1531</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97"/>
      <c r="AO49" s="2097"/>
      <c r="AP49" s="2098"/>
      <c r="AQ49" s="275"/>
      <c r="AR49" s="283"/>
    </row>
    <row r="50" spans="2:44" ht="13.5" customHeight="1">
      <c r="B50" s="2797"/>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97"/>
      <c r="AO50" s="2097"/>
      <c r="AP50" s="2098"/>
      <c r="AR50" s="283"/>
    </row>
    <row r="51" spans="2:44" ht="13.5" customHeight="1">
      <c r="B51" s="2797"/>
      <c r="F51" s="283"/>
      <c r="AL51" s="283"/>
      <c r="AM51" s="1199"/>
      <c r="AN51" s="2097"/>
      <c r="AO51" s="2097"/>
      <c r="AP51" s="2098"/>
      <c r="AR51" s="283"/>
    </row>
    <row r="52" spans="2:44" ht="13.5" customHeight="1">
      <c r="B52" s="2797"/>
      <c r="F52" s="283"/>
      <c r="AL52" s="283"/>
      <c r="AM52" s="1199"/>
      <c r="AN52" s="2097"/>
      <c r="AO52" s="2097"/>
      <c r="AP52" s="2098"/>
      <c r="AR52" s="283"/>
    </row>
    <row r="53" spans="2:44" ht="13.5" customHeight="1">
      <c r="B53" s="2797"/>
      <c r="F53" s="283"/>
      <c r="AL53" s="283"/>
      <c r="AM53" s="1199"/>
      <c r="AN53" s="2097"/>
      <c r="AO53" s="2097"/>
      <c r="AP53" s="2098"/>
      <c r="AR53" s="283"/>
    </row>
    <row r="54" spans="2:44" ht="13.5" customHeight="1">
      <c r="B54" s="2798"/>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801"/>
      <c r="AO54" s="2801"/>
      <c r="AP54" s="2802"/>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1657</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6" t="s">
        <v>367</v>
      </c>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90"/>
      <c r="AN9" s="290" t="s">
        <v>1548</v>
      </c>
      <c r="AO9" s="290"/>
      <c r="AP9" s="1188"/>
      <c r="AQ9" s="280" t="s">
        <v>366</v>
      </c>
      <c r="AR9" s="303"/>
    </row>
    <row r="10" spans="2:44">
      <c r="B10" s="270"/>
      <c r="C10" s="270" t="s">
        <v>369</v>
      </c>
      <c r="D10" s="271"/>
      <c r="E10" s="271"/>
      <c r="F10" s="271" t="s">
        <v>1548</v>
      </c>
      <c r="G10" s="270" t="s">
        <v>375</v>
      </c>
      <c r="H10" s="271"/>
      <c r="I10" s="272" t="s">
        <v>1548</v>
      </c>
      <c r="J10" s="271"/>
      <c r="K10" s="271"/>
      <c r="L10" s="271"/>
      <c r="M10" s="271" t="s">
        <v>1548</v>
      </c>
      <c r="N10" s="270" t="s">
        <v>370</v>
      </c>
      <c r="O10" s="271"/>
      <c r="P10" s="271"/>
      <c r="Q10" s="271"/>
      <c r="R10" s="2106" t="s">
        <v>371</v>
      </c>
      <c r="S10" s="2107"/>
      <c r="T10" s="2107"/>
      <c r="U10" s="2107"/>
      <c r="V10" s="2107"/>
      <c r="W10" s="2107"/>
      <c r="X10" s="2107"/>
      <c r="Y10" s="2107"/>
      <c r="Z10" s="2107"/>
      <c r="AA10" s="2107"/>
      <c r="AB10" s="2107"/>
      <c r="AC10" s="2107"/>
      <c r="AD10" s="2107"/>
      <c r="AE10" s="2107"/>
      <c r="AF10" s="2107"/>
      <c r="AG10" s="2107"/>
      <c r="AH10" s="2107"/>
      <c r="AI10" s="2107"/>
      <c r="AJ10" s="2107"/>
      <c r="AK10" s="2107"/>
      <c r="AL10" s="2108"/>
      <c r="AM10" s="273" t="s">
        <v>372</v>
      </c>
      <c r="AN10" s="271"/>
      <c r="AO10" s="271"/>
      <c r="AP10" s="271"/>
      <c r="AQ10" s="270" t="s">
        <v>467</v>
      </c>
      <c r="AR10" s="272"/>
    </row>
    <row r="11" spans="2:44" ht="13.5" customHeight="1">
      <c r="B11" s="2796" t="s">
        <v>1567</v>
      </c>
      <c r="C11" s="275" t="s">
        <v>1568</v>
      </c>
      <c r="F11" s="283"/>
      <c r="G11" s="1189" t="s">
        <v>4</v>
      </c>
      <c r="H11" s="260" t="s">
        <v>1658</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799" t="s">
        <v>1576</v>
      </c>
      <c r="AO11" s="2799"/>
      <c r="AP11" s="2800"/>
      <c r="AQ11" s="280"/>
      <c r="AR11" s="303"/>
    </row>
    <row r="12" spans="2:44" ht="13.5" customHeight="1">
      <c r="B12" s="2797"/>
      <c r="C12" s="275" t="s">
        <v>1577</v>
      </c>
      <c r="F12" s="283"/>
      <c r="G12" s="275"/>
      <c r="I12" s="283"/>
      <c r="J12" s="260" t="s">
        <v>568</v>
      </c>
      <c r="N12" s="275" t="s">
        <v>1578</v>
      </c>
      <c r="R12" s="1203"/>
      <c r="AL12" s="283"/>
      <c r="AM12" s="1189" t="s">
        <v>4</v>
      </c>
      <c r="AN12" s="2097" t="s">
        <v>1580</v>
      </c>
      <c r="AO12" s="2097"/>
      <c r="AP12" s="2098"/>
      <c r="AQ12" s="275"/>
      <c r="AR12" s="283"/>
    </row>
    <row r="13" spans="2:44" ht="13.5" customHeight="1">
      <c r="B13" s="2797"/>
      <c r="C13" s="275" t="s">
        <v>1581</v>
      </c>
      <c r="F13" s="283"/>
      <c r="G13" s="275"/>
      <c r="I13" s="283"/>
      <c r="N13" s="275" t="s">
        <v>1582</v>
      </c>
      <c r="R13" s="1203"/>
      <c r="AL13" s="283"/>
      <c r="AM13" s="1189" t="s">
        <v>4</v>
      </c>
      <c r="AN13" s="2097" t="s">
        <v>477</v>
      </c>
      <c r="AO13" s="2097"/>
      <c r="AP13" s="2098"/>
      <c r="AQ13" s="275"/>
      <c r="AR13" s="283"/>
    </row>
    <row r="14" spans="2:44" ht="13.5" customHeight="1">
      <c r="B14" s="2797"/>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7" t="s">
        <v>614</v>
      </c>
      <c r="AO14" s="2097"/>
      <c r="AP14" s="2098"/>
      <c r="AQ14" s="275"/>
      <c r="AR14" s="283"/>
    </row>
    <row r="15" spans="2:44" ht="13.5" customHeight="1">
      <c r="B15" s="2797"/>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7" t="s">
        <v>646</v>
      </c>
      <c r="AO15" s="2097"/>
      <c r="AP15" s="2098"/>
      <c r="AQ15" s="275"/>
      <c r="AR15" s="283"/>
    </row>
    <row r="16" spans="2:44" ht="13.5" customHeight="1">
      <c r="B16" s="2797"/>
      <c r="C16" s="275"/>
      <c r="F16" s="283"/>
      <c r="G16" s="275"/>
      <c r="I16" s="283"/>
      <c r="J16" s="275"/>
      <c r="N16" s="275" t="s">
        <v>1589</v>
      </c>
      <c r="R16" s="1189" t="s">
        <v>4</v>
      </c>
      <c r="S16" s="260" t="s">
        <v>1590</v>
      </c>
      <c r="AL16" s="283"/>
      <c r="AM16" s="1189" t="s">
        <v>4</v>
      </c>
      <c r="AN16" s="2097" t="s">
        <v>719</v>
      </c>
      <c r="AO16" s="2097"/>
      <c r="AP16" s="2098"/>
      <c r="AQ16" s="275"/>
      <c r="AR16" s="283"/>
    </row>
    <row r="17" spans="2:44" ht="13.5" customHeight="1">
      <c r="B17" s="2797"/>
      <c r="C17" s="275"/>
      <c r="F17" s="283"/>
      <c r="G17" s="275"/>
      <c r="I17" s="283"/>
      <c r="N17" s="275"/>
      <c r="Q17" s="283"/>
      <c r="S17" s="260" t="s">
        <v>1591</v>
      </c>
      <c r="AM17" s="1189" t="s">
        <v>4</v>
      </c>
      <c r="AN17" s="2097" t="s">
        <v>1592</v>
      </c>
      <c r="AO17" s="2097"/>
      <c r="AP17" s="2098"/>
      <c r="AQ17" s="275"/>
      <c r="AR17" s="283"/>
    </row>
    <row r="18" spans="2:44" ht="13.5" customHeight="1">
      <c r="B18" s="2797"/>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097" t="s">
        <v>1594</v>
      </c>
      <c r="AO18" s="2097"/>
      <c r="AP18" s="2098"/>
      <c r="AQ18" s="275"/>
      <c r="AR18" s="283"/>
    </row>
    <row r="19" spans="2:44" ht="13.5" customHeight="1">
      <c r="B19" s="2797"/>
      <c r="C19" s="275"/>
      <c r="F19" s="283"/>
      <c r="G19" s="275"/>
      <c r="I19" s="283"/>
      <c r="N19" s="275" t="s">
        <v>1587</v>
      </c>
      <c r="Q19" s="283"/>
      <c r="R19" s="1197" t="s">
        <v>4</v>
      </c>
      <c r="S19" s="260" t="s">
        <v>1588</v>
      </c>
      <c r="AM19" s="1189" t="s">
        <v>4</v>
      </c>
      <c r="AN19" s="2097"/>
      <c r="AO19" s="2097"/>
      <c r="AP19" s="2098"/>
      <c r="AQ19" s="275"/>
      <c r="AR19" s="283"/>
    </row>
    <row r="20" spans="2:44" ht="13.5" customHeight="1">
      <c r="B20" s="2797"/>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7"/>
      <c r="AO20" s="2097"/>
      <c r="AP20" s="2098"/>
      <c r="AQ20" s="275"/>
      <c r="AR20" s="283"/>
    </row>
    <row r="21" spans="2:44" ht="13.5" customHeight="1">
      <c r="B21" s="2797"/>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097"/>
      <c r="AO21" s="2097"/>
      <c r="AP21" s="2098"/>
      <c r="AQ21" s="275"/>
      <c r="AR21" s="283"/>
    </row>
    <row r="22" spans="2:44" ht="13.5" customHeight="1">
      <c r="B22" s="2797"/>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097"/>
      <c r="AO22" s="2097"/>
      <c r="AP22" s="2098"/>
      <c r="AQ22" s="275"/>
      <c r="AR22" s="283"/>
    </row>
    <row r="23" spans="2:44" ht="13.5" customHeight="1">
      <c r="B23" s="2797"/>
      <c r="C23" s="275"/>
      <c r="F23" s="283"/>
      <c r="G23" s="275"/>
      <c r="I23" s="283"/>
      <c r="J23" s="312"/>
      <c r="N23" s="275"/>
      <c r="Q23" s="283"/>
      <c r="R23" s="1197" t="s">
        <v>4</v>
      </c>
      <c r="S23" s="260" t="s">
        <v>1605</v>
      </c>
      <c r="AL23" s="283"/>
      <c r="AM23" s="1199"/>
      <c r="AN23" s="2097"/>
      <c r="AO23" s="2097"/>
      <c r="AP23" s="2098"/>
      <c r="AQ23" s="275"/>
      <c r="AR23" s="283"/>
    </row>
    <row r="24" spans="2:44" ht="13.5" customHeight="1">
      <c r="B24" s="2797"/>
      <c r="C24" s="275"/>
      <c r="F24" s="283"/>
      <c r="G24" s="275"/>
      <c r="I24" s="283"/>
      <c r="J24" s="312"/>
      <c r="N24" s="270"/>
      <c r="O24" s="271"/>
      <c r="P24" s="271"/>
      <c r="Q24" s="272"/>
      <c r="R24" s="312"/>
      <c r="AL24" s="283"/>
      <c r="AM24" s="1199"/>
      <c r="AN24" s="2097"/>
      <c r="AO24" s="2097"/>
      <c r="AP24" s="2098"/>
      <c r="AQ24" s="275"/>
      <c r="AR24" s="283"/>
    </row>
    <row r="25" spans="2:44" ht="13.5" customHeight="1">
      <c r="B25" s="2797"/>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7"/>
      <c r="AO25" s="2097"/>
      <c r="AP25" s="2098"/>
      <c r="AQ25" s="275"/>
      <c r="AR25" s="283"/>
    </row>
    <row r="26" spans="2:44" ht="13.5" customHeight="1">
      <c r="B26" s="2797"/>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7"/>
      <c r="AO26" s="2097"/>
      <c r="AP26" s="2098"/>
      <c r="AQ26" s="275"/>
      <c r="AR26" s="283"/>
    </row>
    <row r="27" spans="2:44" ht="13.5" customHeight="1">
      <c r="B27" s="2797"/>
      <c r="C27" s="275"/>
      <c r="F27" s="283"/>
      <c r="G27" s="275"/>
      <c r="I27" s="283"/>
      <c r="J27" s="312"/>
      <c r="N27" s="275"/>
      <c r="Q27" s="283"/>
      <c r="R27" s="312"/>
      <c r="AL27" s="283"/>
      <c r="AM27" s="1199"/>
      <c r="AN27" s="2097"/>
      <c r="AO27" s="2097"/>
      <c r="AP27" s="2098"/>
      <c r="AQ27" s="275"/>
      <c r="AR27" s="283"/>
    </row>
    <row r="28" spans="2:44" ht="13.5" customHeight="1">
      <c r="B28" s="2797"/>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7"/>
      <c r="AO28" s="2097"/>
      <c r="AP28" s="2098"/>
      <c r="AQ28" s="275"/>
      <c r="AR28" s="283"/>
    </row>
    <row r="29" spans="2:44" ht="13.5" customHeight="1">
      <c r="B29" s="2797"/>
      <c r="C29" s="275"/>
      <c r="F29" s="283"/>
      <c r="G29" s="275"/>
      <c r="I29" s="283"/>
      <c r="N29" s="275" t="s">
        <v>1610</v>
      </c>
      <c r="Q29" s="283"/>
      <c r="R29" s="1197" t="s">
        <v>4</v>
      </c>
      <c r="S29" s="260" t="s">
        <v>1611</v>
      </c>
      <c r="AM29" s="1199"/>
      <c r="AN29" s="2097"/>
      <c r="AO29" s="2097"/>
      <c r="AP29" s="2098"/>
      <c r="AQ29" s="275"/>
      <c r="AR29" s="283"/>
    </row>
    <row r="30" spans="2:44" ht="13.5" customHeight="1">
      <c r="B30" s="2797"/>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7"/>
      <c r="AO30" s="2097"/>
      <c r="AP30" s="2098"/>
      <c r="AQ30" s="275"/>
      <c r="AR30" s="283"/>
    </row>
    <row r="31" spans="2:44" ht="13.5" customHeight="1">
      <c r="B31" s="2797"/>
      <c r="C31" s="275"/>
      <c r="F31" s="283"/>
      <c r="G31" s="275"/>
      <c r="I31" s="283"/>
      <c r="J31" s="260" t="s">
        <v>1613</v>
      </c>
      <c r="N31" s="275" t="s">
        <v>1614</v>
      </c>
      <c r="Q31" s="283"/>
      <c r="R31" s="1197" t="s">
        <v>4</v>
      </c>
      <c r="S31" s="260" t="s">
        <v>1615</v>
      </c>
      <c r="AM31" s="1199"/>
      <c r="AN31" s="2097"/>
      <c r="AO31" s="2097"/>
      <c r="AP31" s="2098"/>
      <c r="AQ31" s="275"/>
      <c r="AR31" s="283"/>
    </row>
    <row r="32" spans="2:44" ht="13.5" customHeight="1">
      <c r="B32" s="2797"/>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097"/>
      <c r="AO32" s="2097"/>
      <c r="AP32" s="2098"/>
      <c r="AQ32" s="275"/>
      <c r="AR32" s="283"/>
    </row>
    <row r="33" spans="2:44" ht="13.5" customHeight="1">
      <c r="B33" s="2797"/>
      <c r="C33" s="275"/>
      <c r="F33" s="283"/>
      <c r="G33" s="275"/>
      <c r="I33" s="283"/>
      <c r="N33" s="275" t="s">
        <v>1617</v>
      </c>
      <c r="Q33" s="283"/>
      <c r="R33" s="1197" t="s">
        <v>4</v>
      </c>
      <c r="S33" s="260" t="s">
        <v>1618</v>
      </c>
      <c r="AM33" s="1199"/>
      <c r="AN33" s="2097"/>
      <c r="AO33" s="2097"/>
      <c r="AP33" s="2098"/>
      <c r="AQ33" s="275"/>
      <c r="AR33" s="283"/>
    </row>
    <row r="34" spans="2:44" ht="13.5" customHeight="1">
      <c r="B34" s="2797"/>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097"/>
      <c r="AO34" s="2097"/>
      <c r="AP34" s="2098"/>
      <c r="AQ34" s="275"/>
      <c r="AR34" s="283"/>
    </row>
    <row r="35" spans="2:44" ht="13.5" customHeight="1">
      <c r="B35" s="2797"/>
      <c r="C35" s="275"/>
      <c r="F35" s="283"/>
      <c r="G35" s="275"/>
      <c r="I35" s="283"/>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097"/>
      <c r="AO35" s="2097"/>
      <c r="AP35" s="2098"/>
      <c r="AQ35" s="275"/>
      <c r="AR35" s="283"/>
    </row>
    <row r="36" spans="2:44" ht="13.5" customHeight="1">
      <c r="B36" s="2797"/>
      <c r="C36" s="275"/>
      <c r="F36" s="283"/>
      <c r="G36" s="275"/>
      <c r="I36" s="283"/>
      <c r="J36" s="260" t="s">
        <v>1622</v>
      </c>
      <c r="N36" s="273" t="s">
        <v>1623</v>
      </c>
      <c r="O36" s="290"/>
      <c r="P36" s="290"/>
      <c r="Q36" s="1188"/>
      <c r="R36" s="1200" t="s">
        <v>4</v>
      </c>
      <c r="S36" s="290" t="s">
        <v>1650</v>
      </c>
      <c r="T36" s="290"/>
      <c r="U36" s="290"/>
      <c r="V36" s="290"/>
      <c r="W36" s="290"/>
      <c r="X36" s="290"/>
      <c r="Y36" s="290"/>
      <c r="Z36" s="290"/>
      <c r="AA36" s="290"/>
      <c r="AB36" s="290"/>
      <c r="AC36" s="290"/>
      <c r="AD36" s="290"/>
      <c r="AE36" s="290"/>
      <c r="AF36" s="290"/>
      <c r="AG36" s="290"/>
      <c r="AH36" s="290"/>
      <c r="AI36" s="290"/>
      <c r="AJ36" s="290"/>
      <c r="AK36" s="290"/>
      <c r="AL36" s="1188"/>
      <c r="AM36" s="1199"/>
      <c r="AN36" s="2097"/>
      <c r="AO36" s="2097"/>
      <c r="AP36" s="2098"/>
      <c r="AQ36" s="275"/>
      <c r="AR36" s="283"/>
    </row>
    <row r="37" spans="2:44" ht="13.5" customHeight="1">
      <c r="B37" s="2797"/>
      <c r="C37" s="275"/>
      <c r="F37" s="283"/>
      <c r="G37" s="275"/>
      <c r="I37" s="283"/>
      <c r="J37" s="260" t="s">
        <v>1625</v>
      </c>
      <c r="N37" s="275" t="s">
        <v>1626</v>
      </c>
      <c r="Q37" s="283"/>
      <c r="R37" s="1190" t="s">
        <v>4</v>
      </c>
      <c r="S37" s="1191" t="s">
        <v>1651</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97"/>
      <c r="AO37" s="2097"/>
      <c r="AP37" s="2098"/>
      <c r="AQ37" s="275"/>
      <c r="AR37" s="283"/>
    </row>
    <row r="38" spans="2:44" ht="13.5" customHeight="1">
      <c r="B38" s="2797"/>
      <c r="C38" s="275"/>
      <c r="F38" s="283"/>
      <c r="G38" s="275"/>
      <c r="I38" s="283"/>
      <c r="J38" s="260" t="s">
        <v>1628</v>
      </c>
      <c r="N38" s="275" t="s">
        <v>1629</v>
      </c>
      <c r="Q38" s="283"/>
      <c r="R38" s="1195" t="s">
        <v>4</v>
      </c>
      <c r="S38" s="317" t="s">
        <v>1663</v>
      </c>
      <c r="T38" s="317"/>
      <c r="U38" s="317"/>
      <c r="V38" s="317"/>
      <c r="W38" s="317"/>
      <c r="X38" s="317"/>
      <c r="Y38" s="317"/>
      <c r="Z38" s="317"/>
      <c r="AA38" s="317"/>
      <c r="AB38" s="317"/>
      <c r="AC38" s="317"/>
      <c r="AD38" s="317"/>
      <c r="AE38" s="317"/>
      <c r="AF38" s="317"/>
      <c r="AG38" s="317"/>
      <c r="AH38" s="317"/>
      <c r="AI38" s="317"/>
      <c r="AJ38" s="317"/>
      <c r="AK38" s="317"/>
      <c r="AL38" s="1196"/>
      <c r="AM38" s="1199"/>
      <c r="AN38" s="2097"/>
      <c r="AO38" s="2097"/>
      <c r="AP38" s="2098"/>
      <c r="AQ38" s="275"/>
      <c r="AR38" s="283"/>
    </row>
    <row r="39" spans="2:44" ht="13.5" customHeight="1">
      <c r="B39" s="2797"/>
      <c r="C39" s="275"/>
      <c r="F39" s="283"/>
      <c r="G39" s="275"/>
      <c r="I39" s="283"/>
      <c r="J39" s="270" t="s">
        <v>1631</v>
      </c>
      <c r="K39" s="271"/>
      <c r="L39" s="271"/>
      <c r="M39" s="271"/>
      <c r="N39" s="270"/>
      <c r="O39" s="271"/>
      <c r="P39" s="271"/>
      <c r="Q39" s="272"/>
      <c r="R39" s="1198" t="s">
        <v>4</v>
      </c>
      <c r="S39" s="271" t="s">
        <v>1664</v>
      </c>
      <c r="T39" s="271"/>
      <c r="U39" s="271"/>
      <c r="V39" s="271"/>
      <c r="W39" s="271"/>
      <c r="X39" s="271"/>
      <c r="Y39" s="271"/>
      <c r="Z39" s="271"/>
      <c r="AA39" s="271"/>
      <c r="AB39" s="271"/>
      <c r="AC39" s="271"/>
      <c r="AD39" s="271"/>
      <c r="AE39" s="271"/>
      <c r="AF39" s="271"/>
      <c r="AG39" s="271"/>
      <c r="AH39" s="271"/>
      <c r="AI39" s="271"/>
      <c r="AJ39" s="271"/>
      <c r="AK39" s="271"/>
      <c r="AL39" s="272"/>
      <c r="AM39" s="1199"/>
      <c r="AN39" s="2097"/>
      <c r="AO39" s="2097"/>
      <c r="AP39" s="2098"/>
      <c r="AQ39" s="275"/>
      <c r="AR39" s="283"/>
    </row>
    <row r="40" spans="2:44" ht="13.5" customHeight="1">
      <c r="B40" s="2797"/>
      <c r="C40" s="275"/>
      <c r="F40" s="283"/>
      <c r="G40" s="275"/>
      <c r="I40" s="283"/>
      <c r="J40" s="260" t="s">
        <v>1633</v>
      </c>
      <c r="N40" s="273" t="s">
        <v>1634</v>
      </c>
      <c r="O40" s="290"/>
      <c r="P40" s="290"/>
      <c r="Q40" s="1188"/>
      <c r="R40" s="1200" t="s">
        <v>4</v>
      </c>
      <c r="S40" s="290" t="s">
        <v>1665</v>
      </c>
      <c r="T40" s="290"/>
      <c r="U40" s="290"/>
      <c r="V40" s="290"/>
      <c r="W40" s="290"/>
      <c r="X40" s="290"/>
      <c r="Y40" s="290"/>
      <c r="Z40" s="290"/>
      <c r="AA40" s="290"/>
      <c r="AB40" s="290"/>
      <c r="AC40" s="290"/>
      <c r="AD40" s="290"/>
      <c r="AE40" s="290"/>
      <c r="AF40" s="290"/>
      <c r="AG40" s="290"/>
      <c r="AH40" s="290"/>
      <c r="AI40" s="290"/>
      <c r="AJ40" s="290"/>
      <c r="AK40" s="290"/>
      <c r="AL40" s="1188"/>
      <c r="AM40" s="1199"/>
      <c r="AN40" s="2097"/>
      <c r="AO40" s="2097"/>
      <c r="AP40" s="2098"/>
      <c r="AQ40" s="275"/>
      <c r="AR40" s="283"/>
    </row>
    <row r="41" spans="2:44" ht="13.5" customHeight="1">
      <c r="B41" s="2797"/>
      <c r="C41" s="275"/>
      <c r="F41" s="283"/>
      <c r="G41" s="275"/>
      <c r="I41" s="283"/>
      <c r="J41" s="260" t="s">
        <v>1636</v>
      </c>
      <c r="N41" s="275" t="s">
        <v>1637</v>
      </c>
      <c r="Q41" s="283"/>
      <c r="R41" s="1197" t="s">
        <v>4</v>
      </c>
      <c r="S41" s="260" t="s">
        <v>1666</v>
      </c>
      <c r="AM41" s="1199"/>
      <c r="AN41" s="2097"/>
      <c r="AO41" s="2097"/>
      <c r="AP41" s="2098"/>
      <c r="AQ41" s="275"/>
      <c r="AR41" s="283"/>
    </row>
    <row r="42" spans="2:44" ht="13.5" customHeight="1">
      <c r="B42" s="2797"/>
      <c r="C42" s="275"/>
      <c r="F42" s="283"/>
      <c r="G42" s="275"/>
      <c r="I42" s="283"/>
      <c r="J42" s="260" t="s">
        <v>1628</v>
      </c>
      <c r="N42" s="275" t="s">
        <v>568</v>
      </c>
      <c r="Q42" s="283"/>
      <c r="S42" s="260" t="s">
        <v>1667</v>
      </c>
      <c r="AM42" s="1199"/>
      <c r="AN42" s="2097"/>
      <c r="AO42" s="2097"/>
      <c r="AP42" s="2098"/>
      <c r="AQ42" s="275"/>
      <c r="AR42" s="283"/>
    </row>
    <row r="43" spans="2:44" ht="13.5" customHeight="1">
      <c r="B43" s="2797"/>
      <c r="C43" s="275"/>
      <c r="F43" s="283"/>
      <c r="G43" s="275"/>
      <c r="I43" s="283"/>
      <c r="J43" s="260" t="s">
        <v>1631</v>
      </c>
      <c r="N43" s="275"/>
      <c r="Q43" s="283"/>
      <c r="R43" s="295"/>
      <c r="S43" s="293" t="s">
        <v>1656</v>
      </c>
      <c r="T43" s="293"/>
      <c r="U43" s="293"/>
      <c r="V43" s="293"/>
      <c r="W43" s="293"/>
      <c r="X43" s="293"/>
      <c r="Y43" s="293"/>
      <c r="Z43" s="293"/>
      <c r="AA43" s="293"/>
      <c r="AB43" s="293"/>
      <c r="AC43" s="293"/>
      <c r="AD43" s="293"/>
      <c r="AE43" s="293"/>
      <c r="AF43" s="293"/>
      <c r="AG43" s="293"/>
      <c r="AH43" s="293"/>
      <c r="AI43" s="293"/>
      <c r="AJ43" s="293"/>
      <c r="AK43" s="293"/>
      <c r="AL43" s="1201"/>
      <c r="AM43" s="1199"/>
      <c r="AN43" s="2097"/>
      <c r="AO43" s="2097"/>
      <c r="AP43" s="2098"/>
      <c r="AQ43" s="275"/>
      <c r="AR43" s="283"/>
    </row>
    <row r="44" spans="2:44" ht="13.5" customHeight="1">
      <c r="B44" s="2797"/>
      <c r="C44" s="275"/>
      <c r="F44" s="283"/>
      <c r="G44" s="275"/>
      <c r="I44" s="283"/>
      <c r="N44" s="270"/>
      <c r="O44" s="271"/>
      <c r="P44" s="271"/>
      <c r="Q44" s="272"/>
      <c r="R44" s="1198" t="s">
        <v>4</v>
      </c>
      <c r="S44" s="271" t="s">
        <v>1641</v>
      </c>
      <c r="T44" s="271"/>
      <c r="U44" s="271"/>
      <c r="V44" s="271"/>
      <c r="W44" s="271"/>
      <c r="X44" s="271"/>
      <c r="Y44" s="271"/>
      <c r="Z44" s="271"/>
      <c r="AA44" s="271"/>
      <c r="AB44" s="271"/>
      <c r="AC44" s="271"/>
      <c r="AD44" s="271"/>
      <c r="AE44" s="271"/>
      <c r="AF44" s="271"/>
      <c r="AG44" s="271"/>
      <c r="AH44" s="271"/>
      <c r="AI44" s="271"/>
      <c r="AJ44" s="271"/>
      <c r="AK44" s="271"/>
      <c r="AL44" s="272"/>
      <c r="AM44" s="1199"/>
      <c r="AN44" s="2097"/>
      <c r="AO44" s="2097"/>
      <c r="AP44" s="2098"/>
      <c r="AQ44" s="275"/>
      <c r="AR44" s="283"/>
    </row>
    <row r="45" spans="2:44" ht="13.5" customHeight="1">
      <c r="B45" s="2797"/>
      <c r="C45" s="275"/>
      <c r="F45" s="283"/>
      <c r="G45" s="275"/>
      <c r="I45" s="283"/>
      <c r="N45" s="275" t="s">
        <v>1642</v>
      </c>
      <c r="Q45" s="283"/>
      <c r="R45" s="1197" t="s">
        <v>4</v>
      </c>
      <c r="S45" s="260" t="s">
        <v>1668</v>
      </c>
      <c r="AM45" s="1199"/>
      <c r="AN45" s="2097"/>
      <c r="AO45" s="2097"/>
      <c r="AP45" s="2098"/>
      <c r="AQ45" s="275"/>
      <c r="AR45" s="283"/>
    </row>
    <row r="46" spans="2:44" ht="13.5" customHeight="1">
      <c r="B46" s="2797"/>
      <c r="C46" s="275"/>
      <c r="F46" s="283"/>
      <c r="G46" s="270"/>
      <c r="H46" s="271"/>
      <c r="I46" s="272"/>
      <c r="J46" s="271"/>
      <c r="K46" s="271"/>
      <c r="L46" s="271"/>
      <c r="M46" s="271"/>
      <c r="N46" s="270" t="s">
        <v>1531</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97"/>
      <c r="AO46" s="2097"/>
      <c r="AP46" s="2098"/>
      <c r="AQ46" s="275"/>
      <c r="AR46" s="283"/>
    </row>
    <row r="47" spans="2:44" ht="13.5" customHeight="1">
      <c r="B47" s="2797"/>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97"/>
      <c r="AO47" s="2097"/>
      <c r="AP47" s="2098"/>
      <c r="AR47" s="283"/>
    </row>
    <row r="48" spans="2:44" ht="13.5" customHeight="1">
      <c r="B48" s="2797"/>
      <c r="F48" s="283"/>
      <c r="AL48" s="283"/>
      <c r="AM48" s="1199"/>
      <c r="AN48" s="2097"/>
      <c r="AO48" s="2097"/>
      <c r="AP48" s="2098"/>
      <c r="AR48" s="283"/>
    </row>
    <row r="49" spans="2:44" ht="13.5" customHeight="1">
      <c r="B49" s="2797"/>
      <c r="F49" s="283"/>
      <c r="AL49" s="283"/>
      <c r="AM49" s="1199"/>
      <c r="AN49" s="2097"/>
      <c r="AO49" s="2097"/>
      <c r="AP49" s="2098"/>
      <c r="AR49" s="283"/>
    </row>
    <row r="50" spans="2:44" ht="13.5" customHeight="1">
      <c r="B50" s="2797"/>
      <c r="F50" s="283"/>
      <c r="AL50" s="283"/>
      <c r="AM50" s="1199"/>
      <c r="AN50" s="2097"/>
      <c r="AO50" s="2097"/>
      <c r="AP50" s="2098"/>
      <c r="AR50" s="283"/>
    </row>
    <row r="51" spans="2:44" ht="13.5" customHeight="1">
      <c r="B51" s="2798"/>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801"/>
      <c r="AO51" s="2801"/>
      <c r="AP51" s="2802"/>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5"/>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1669</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6" t="s">
        <v>367</v>
      </c>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90"/>
      <c r="AN9" s="290" t="s">
        <v>1548</v>
      </c>
      <c r="AO9" s="290"/>
      <c r="AP9" s="1188"/>
      <c r="AQ9" s="280" t="s">
        <v>366</v>
      </c>
      <c r="AR9" s="303"/>
    </row>
    <row r="10" spans="2:44">
      <c r="B10" s="270"/>
      <c r="C10" s="270" t="s">
        <v>369</v>
      </c>
      <c r="D10" s="271"/>
      <c r="E10" s="271"/>
      <c r="F10" s="271" t="s">
        <v>1548</v>
      </c>
      <c r="G10" s="270" t="s">
        <v>375</v>
      </c>
      <c r="H10" s="271"/>
      <c r="I10" s="272" t="s">
        <v>1548</v>
      </c>
      <c r="J10" s="271"/>
      <c r="K10" s="271"/>
      <c r="L10" s="271"/>
      <c r="M10" s="271" t="s">
        <v>1548</v>
      </c>
      <c r="N10" s="270" t="s">
        <v>370</v>
      </c>
      <c r="O10" s="271"/>
      <c r="P10" s="271"/>
      <c r="Q10" s="271"/>
      <c r="R10" s="2106" t="s">
        <v>371</v>
      </c>
      <c r="S10" s="2107"/>
      <c r="T10" s="2107"/>
      <c r="U10" s="2107"/>
      <c r="V10" s="2107"/>
      <c r="W10" s="2107"/>
      <c r="X10" s="2107"/>
      <c r="Y10" s="2107"/>
      <c r="Z10" s="2107"/>
      <c r="AA10" s="2107"/>
      <c r="AB10" s="2107"/>
      <c r="AC10" s="2107"/>
      <c r="AD10" s="2107"/>
      <c r="AE10" s="2107"/>
      <c r="AF10" s="2107"/>
      <c r="AG10" s="2107"/>
      <c r="AH10" s="2107"/>
      <c r="AI10" s="2107"/>
      <c r="AJ10" s="2107"/>
      <c r="AK10" s="2107"/>
      <c r="AL10" s="2108"/>
      <c r="AM10" s="273" t="s">
        <v>372</v>
      </c>
      <c r="AN10" s="271"/>
      <c r="AO10" s="271"/>
      <c r="AP10" s="271"/>
      <c r="AQ10" s="270" t="s">
        <v>467</v>
      </c>
      <c r="AR10" s="272"/>
    </row>
    <row r="11" spans="2:44" ht="13.5" customHeight="1">
      <c r="B11" s="2796" t="s">
        <v>1567</v>
      </c>
      <c r="C11" s="275" t="s">
        <v>1568</v>
      </c>
      <c r="F11" s="283"/>
      <c r="G11" s="1189" t="s">
        <v>4</v>
      </c>
      <c r="H11" s="260" t="s">
        <v>1670</v>
      </c>
      <c r="I11" s="283"/>
      <c r="J11" s="260" t="s">
        <v>1570</v>
      </c>
      <c r="N11" s="275" t="s">
        <v>1571</v>
      </c>
      <c r="R11" s="1194" t="s">
        <v>4</v>
      </c>
      <c r="S11" s="301" t="s">
        <v>1321</v>
      </c>
      <c r="T11" s="301"/>
      <c r="U11" s="301"/>
      <c r="V11" s="301"/>
      <c r="W11" s="301"/>
      <c r="X11" s="301"/>
      <c r="Y11" s="301"/>
      <c r="Z11" s="301"/>
      <c r="AA11" s="301"/>
      <c r="AB11" s="301"/>
      <c r="AC11" s="301"/>
      <c r="AD11" s="301"/>
      <c r="AE11" s="301"/>
      <c r="AF11" s="301"/>
      <c r="AG11" s="301"/>
      <c r="AH11" s="301"/>
      <c r="AI11" s="301"/>
      <c r="AJ11" s="301"/>
      <c r="AK11" s="301"/>
      <c r="AL11" s="303"/>
      <c r="AM11" s="1194" t="s">
        <v>4</v>
      </c>
      <c r="AN11" s="2799" t="s">
        <v>1576</v>
      </c>
      <c r="AO11" s="2799"/>
      <c r="AP11" s="2800"/>
      <c r="AQ11" s="280"/>
      <c r="AR11" s="303"/>
    </row>
    <row r="12" spans="2:44" ht="13.5" customHeight="1">
      <c r="B12" s="2797"/>
      <c r="C12" s="275" t="s">
        <v>1577</v>
      </c>
      <c r="F12" s="283"/>
      <c r="G12" s="275"/>
      <c r="I12" s="283"/>
      <c r="J12" s="260" t="s">
        <v>568</v>
      </c>
      <c r="N12" s="275" t="s">
        <v>1578</v>
      </c>
      <c r="R12" s="1203"/>
      <c r="AL12" s="283"/>
      <c r="AM12" s="1189" t="s">
        <v>4</v>
      </c>
      <c r="AN12" s="2097" t="s">
        <v>1580</v>
      </c>
      <c r="AO12" s="2097"/>
      <c r="AP12" s="2098"/>
      <c r="AQ12" s="275"/>
      <c r="AR12" s="283"/>
    </row>
    <row r="13" spans="2:44" ht="13.5" customHeight="1">
      <c r="B13" s="2797"/>
      <c r="C13" s="275" t="s">
        <v>1581</v>
      </c>
      <c r="F13" s="283"/>
      <c r="G13" s="275"/>
      <c r="I13" s="283"/>
      <c r="N13" s="275" t="s">
        <v>1582</v>
      </c>
      <c r="R13" s="1203"/>
      <c r="AL13" s="283"/>
      <c r="AM13" s="1189" t="s">
        <v>4</v>
      </c>
      <c r="AN13" s="2097" t="s">
        <v>477</v>
      </c>
      <c r="AO13" s="2097"/>
      <c r="AP13" s="2098"/>
      <c r="AQ13" s="275"/>
      <c r="AR13" s="283"/>
    </row>
    <row r="14" spans="2:44" ht="13.5" customHeight="1">
      <c r="B14" s="2797"/>
      <c r="C14" s="275" t="s">
        <v>1584</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7" t="s">
        <v>614</v>
      </c>
      <c r="AO14" s="2097"/>
      <c r="AP14" s="2098"/>
      <c r="AQ14" s="275"/>
      <c r="AR14" s="283"/>
    </row>
    <row r="15" spans="2:44" ht="13.5" customHeight="1">
      <c r="B15" s="2797"/>
      <c r="C15" s="275"/>
      <c r="F15" s="283"/>
      <c r="G15" s="275"/>
      <c r="I15" s="283"/>
      <c r="J15" s="260" t="s">
        <v>1586</v>
      </c>
      <c r="N15" s="275" t="s">
        <v>1587</v>
      </c>
      <c r="R15" s="1190" t="s">
        <v>4</v>
      </c>
      <c r="S15" s="1191" t="s">
        <v>1588</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7" t="s">
        <v>646</v>
      </c>
      <c r="AO15" s="2097"/>
      <c r="AP15" s="2098"/>
      <c r="AQ15" s="275"/>
      <c r="AR15" s="283"/>
    </row>
    <row r="16" spans="2:44" ht="13.5" customHeight="1">
      <c r="B16" s="2797"/>
      <c r="C16" s="275"/>
      <c r="F16" s="283"/>
      <c r="G16" s="275"/>
      <c r="I16" s="283"/>
      <c r="J16" s="275"/>
      <c r="N16" s="275" t="s">
        <v>1589</v>
      </c>
      <c r="R16" s="1189" t="s">
        <v>4</v>
      </c>
      <c r="S16" s="260" t="s">
        <v>1590</v>
      </c>
      <c r="AL16" s="283"/>
      <c r="AM16" s="1189" t="s">
        <v>4</v>
      </c>
      <c r="AN16" s="2097" t="s">
        <v>719</v>
      </c>
      <c r="AO16" s="2097"/>
      <c r="AP16" s="2098"/>
      <c r="AQ16" s="275"/>
      <c r="AR16" s="283"/>
    </row>
    <row r="17" spans="2:44" ht="13.5" customHeight="1">
      <c r="B17" s="2797"/>
      <c r="C17" s="275"/>
      <c r="F17" s="283"/>
      <c r="G17" s="275"/>
      <c r="I17" s="283"/>
      <c r="N17" s="275"/>
      <c r="Q17" s="283"/>
      <c r="S17" s="260" t="s">
        <v>1591</v>
      </c>
      <c r="AM17" s="1189" t="s">
        <v>4</v>
      </c>
      <c r="AN17" s="2097" t="s">
        <v>1592</v>
      </c>
      <c r="AO17" s="2097"/>
      <c r="AP17" s="2098"/>
      <c r="AQ17" s="275"/>
      <c r="AR17" s="283"/>
    </row>
    <row r="18" spans="2:44" ht="13.5" customHeight="1">
      <c r="B18" s="2797"/>
      <c r="C18" s="275"/>
      <c r="F18" s="283"/>
      <c r="G18" s="275"/>
      <c r="I18" s="283"/>
      <c r="N18" s="270"/>
      <c r="O18" s="271"/>
      <c r="P18" s="271"/>
      <c r="Q18" s="272"/>
      <c r="R18" s="271"/>
      <c r="S18" s="271" t="s">
        <v>1645</v>
      </c>
      <c r="T18" s="271"/>
      <c r="U18" s="271"/>
      <c r="V18" s="271"/>
      <c r="W18" s="271"/>
      <c r="X18" s="271"/>
      <c r="Y18" s="271"/>
      <c r="Z18" s="271"/>
      <c r="AA18" s="271"/>
      <c r="AB18" s="271"/>
      <c r="AC18" s="271"/>
      <c r="AD18" s="271"/>
      <c r="AE18" s="271"/>
      <c r="AF18" s="271"/>
      <c r="AG18" s="271"/>
      <c r="AH18" s="271"/>
      <c r="AI18" s="271"/>
      <c r="AJ18" s="271"/>
      <c r="AK18" s="271"/>
      <c r="AL18" s="272"/>
      <c r="AM18" s="1189" t="s">
        <v>4</v>
      </c>
      <c r="AN18" s="2097" t="s">
        <v>1594</v>
      </c>
      <c r="AO18" s="2097"/>
      <c r="AP18" s="2098"/>
      <c r="AQ18" s="275"/>
      <c r="AR18" s="283"/>
    </row>
    <row r="19" spans="2:44" ht="13.5" customHeight="1">
      <c r="B19" s="2797"/>
      <c r="C19" s="275"/>
      <c r="F19" s="283"/>
      <c r="G19" s="275"/>
      <c r="I19" s="283"/>
      <c r="N19" s="275" t="s">
        <v>1587</v>
      </c>
      <c r="Q19" s="283"/>
      <c r="R19" s="1197" t="s">
        <v>4</v>
      </c>
      <c r="S19" s="260" t="s">
        <v>1588</v>
      </c>
      <c r="AM19" s="1189" t="s">
        <v>4</v>
      </c>
      <c r="AN19" s="2097"/>
      <c r="AO19" s="2097"/>
      <c r="AP19" s="2098"/>
      <c r="AQ19" s="275"/>
      <c r="AR19" s="283"/>
    </row>
    <row r="20" spans="2:44" ht="13.5" customHeight="1">
      <c r="B20" s="2797"/>
      <c r="C20" s="275"/>
      <c r="F20" s="283"/>
      <c r="G20" s="275"/>
      <c r="I20" s="283"/>
      <c r="J20" s="270"/>
      <c r="K20" s="271"/>
      <c r="L20" s="271"/>
      <c r="M20" s="271"/>
      <c r="N20" s="270" t="s">
        <v>1595</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7"/>
      <c r="AO20" s="2097"/>
      <c r="AP20" s="2098"/>
      <c r="AQ20" s="275"/>
      <c r="AR20" s="283"/>
    </row>
    <row r="21" spans="2:44" ht="13.5" customHeight="1">
      <c r="B21" s="2797"/>
      <c r="C21" s="275"/>
      <c r="F21" s="283"/>
      <c r="G21" s="275"/>
      <c r="I21" s="283"/>
      <c r="J21" s="260" t="s">
        <v>1596</v>
      </c>
      <c r="N21" s="275" t="s">
        <v>1597</v>
      </c>
      <c r="Q21" s="283"/>
      <c r="R21" s="1194" t="s">
        <v>4</v>
      </c>
      <c r="S21" s="301" t="s">
        <v>1659</v>
      </c>
      <c r="T21" s="301"/>
      <c r="U21" s="301"/>
      <c r="V21" s="301"/>
      <c r="W21" s="301"/>
      <c r="X21" s="301"/>
      <c r="Y21" s="301"/>
      <c r="Z21" s="301"/>
      <c r="AA21" s="301"/>
      <c r="AB21" s="301"/>
      <c r="AC21" s="301"/>
      <c r="AD21" s="301"/>
      <c r="AE21" s="301"/>
      <c r="AF21" s="301"/>
      <c r="AG21" s="301"/>
      <c r="AH21" s="301"/>
      <c r="AI21" s="301"/>
      <c r="AJ21" s="301"/>
      <c r="AK21" s="301"/>
      <c r="AL21" s="303"/>
      <c r="AM21" s="1189" t="s">
        <v>4</v>
      </c>
      <c r="AN21" s="2097"/>
      <c r="AO21" s="2097"/>
      <c r="AP21" s="2098"/>
      <c r="AQ21" s="275"/>
      <c r="AR21" s="283"/>
    </row>
    <row r="22" spans="2:44" ht="13.5" customHeight="1">
      <c r="B22" s="2797"/>
      <c r="C22" s="275"/>
      <c r="F22" s="283"/>
      <c r="G22" s="275"/>
      <c r="I22" s="283"/>
      <c r="J22" s="1197" t="s">
        <v>4</v>
      </c>
      <c r="K22" s="260" t="s">
        <v>1599</v>
      </c>
      <c r="N22" s="275"/>
      <c r="Q22" s="283"/>
      <c r="R22" s="1204"/>
      <c r="S22" s="293" t="s">
        <v>1660</v>
      </c>
      <c r="T22" s="293"/>
      <c r="U22" s="293"/>
      <c r="V22" s="293"/>
      <c r="W22" s="293"/>
      <c r="X22" s="293"/>
      <c r="Y22" s="293"/>
      <c r="Z22" s="293"/>
      <c r="AA22" s="293"/>
      <c r="AB22" s="293"/>
      <c r="AC22" s="293"/>
      <c r="AD22" s="293"/>
      <c r="AE22" s="293"/>
      <c r="AF22" s="293"/>
      <c r="AG22" s="293"/>
      <c r="AH22" s="293"/>
      <c r="AI22" s="293"/>
      <c r="AJ22" s="293"/>
      <c r="AK22" s="293"/>
      <c r="AL22" s="1201"/>
      <c r="AM22" s="1199"/>
      <c r="AN22" s="2097"/>
      <c r="AO22" s="2097"/>
      <c r="AP22" s="2098"/>
      <c r="AQ22" s="275"/>
      <c r="AR22" s="283"/>
    </row>
    <row r="23" spans="2:44" ht="13.5" customHeight="1">
      <c r="B23" s="2797"/>
      <c r="C23" s="275"/>
      <c r="F23" s="283"/>
      <c r="G23" s="275"/>
      <c r="I23" s="283"/>
      <c r="J23" s="312"/>
      <c r="N23" s="275"/>
      <c r="Q23" s="283"/>
      <c r="R23" s="1197" t="s">
        <v>4</v>
      </c>
      <c r="S23" s="260" t="s">
        <v>1605</v>
      </c>
      <c r="AL23" s="283"/>
      <c r="AM23" s="1199"/>
      <c r="AN23" s="2097"/>
      <c r="AO23" s="2097"/>
      <c r="AP23" s="2098"/>
      <c r="AQ23" s="275"/>
      <c r="AR23" s="283"/>
    </row>
    <row r="24" spans="2:44" ht="13.5" customHeight="1">
      <c r="B24" s="2797"/>
      <c r="C24" s="275"/>
      <c r="F24" s="283"/>
      <c r="G24" s="275"/>
      <c r="I24" s="283"/>
      <c r="J24" s="312"/>
      <c r="N24" s="270"/>
      <c r="O24" s="271"/>
      <c r="P24" s="271"/>
      <c r="Q24" s="272"/>
      <c r="R24" s="312"/>
      <c r="AL24" s="283"/>
      <c r="AM24" s="1199"/>
      <c r="AN24" s="2097"/>
      <c r="AO24" s="2097"/>
      <c r="AP24" s="2098"/>
      <c r="AQ24" s="275"/>
      <c r="AR24" s="283"/>
    </row>
    <row r="25" spans="2:44" ht="13.5" customHeight="1">
      <c r="B25" s="2797"/>
      <c r="C25" s="275"/>
      <c r="F25" s="283"/>
      <c r="G25" s="275"/>
      <c r="I25" s="283"/>
      <c r="N25" s="275" t="s">
        <v>1601</v>
      </c>
      <c r="Q25" s="283"/>
      <c r="R25" s="1190" t="s">
        <v>4</v>
      </c>
      <c r="S25" s="1191" t="s">
        <v>1661</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7"/>
      <c r="AO25" s="2097"/>
      <c r="AP25" s="2098"/>
      <c r="AQ25" s="275"/>
      <c r="AR25" s="283"/>
    </row>
    <row r="26" spans="2:44" ht="13.5" customHeight="1">
      <c r="B26" s="2797"/>
      <c r="C26" s="275"/>
      <c r="F26" s="283"/>
      <c r="G26" s="275"/>
      <c r="I26" s="283"/>
      <c r="N26" s="275"/>
      <c r="Q26" s="283"/>
      <c r="R26" s="1205" t="s">
        <v>4</v>
      </c>
      <c r="S26" s="1206" t="s">
        <v>1605</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7"/>
      <c r="AO26" s="2097"/>
      <c r="AP26" s="2098"/>
      <c r="AQ26" s="275"/>
      <c r="AR26" s="283"/>
    </row>
    <row r="27" spans="2:44" ht="13.5" customHeight="1">
      <c r="B27" s="2797"/>
      <c r="C27" s="275"/>
      <c r="F27" s="283"/>
      <c r="G27" s="275"/>
      <c r="I27" s="283"/>
      <c r="J27" s="312"/>
      <c r="N27" s="275"/>
      <c r="Q27" s="283"/>
      <c r="R27" s="312"/>
      <c r="AL27" s="283"/>
      <c r="AM27" s="1199"/>
      <c r="AN27" s="2097"/>
      <c r="AO27" s="2097"/>
      <c r="AP27" s="2098"/>
      <c r="AQ27" s="275"/>
      <c r="AR27" s="283"/>
    </row>
    <row r="28" spans="2:44" ht="13.5" customHeight="1">
      <c r="B28" s="2797"/>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7"/>
      <c r="AO28" s="2097"/>
      <c r="AP28" s="2098"/>
      <c r="AQ28" s="275"/>
      <c r="AR28" s="283"/>
    </row>
    <row r="29" spans="2:44" ht="13.5" customHeight="1">
      <c r="B29" s="2797"/>
      <c r="C29" s="275"/>
      <c r="F29" s="283"/>
      <c r="G29" s="275"/>
      <c r="I29" s="283"/>
      <c r="N29" s="275" t="s">
        <v>1610</v>
      </c>
      <c r="Q29" s="283"/>
      <c r="R29" s="1197" t="s">
        <v>4</v>
      </c>
      <c r="S29" s="260" t="s">
        <v>1611</v>
      </c>
      <c r="AM29" s="1199"/>
      <c r="AN29" s="2097"/>
      <c r="AO29" s="2097"/>
      <c r="AP29" s="2098"/>
      <c r="AQ29" s="275"/>
      <c r="AR29" s="283"/>
    </row>
    <row r="30" spans="2:44" ht="13.5" customHeight="1">
      <c r="B30" s="2797"/>
      <c r="C30" s="275"/>
      <c r="F30" s="283"/>
      <c r="G30" s="275"/>
      <c r="I30" s="283"/>
      <c r="J30" s="270"/>
      <c r="K30" s="271"/>
      <c r="L30" s="271"/>
      <c r="M30" s="271"/>
      <c r="N30" s="270" t="s">
        <v>1612</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7"/>
      <c r="AO30" s="2097"/>
      <c r="AP30" s="2098"/>
      <c r="AQ30" s="275"/>
      <c r="AR30" s="283"/>
    </row>
    <row r="31" spans="2:44" ht="13.5" customHeight="1">
      <c r="B31" s="2797"/>
      <c r="C31" s="275"/>
      <c r="F31" s="283"/>
      <c r="G31" s="275"/>
      <c r="I31" s="283"/>
      <c r="J31" s="260" t="s">
        <v>1613</v>
      </c>
      <c r="N31" s="275" t="s">
        <v>1614</v>
      </c>
      <c r="Q31" s="283"/>
      <c r="R31" s="1197" t="s">
        <v>4</v>
      </c>
      <c r="S31" s="260" t="s">
        <v>1615</v>
      </c>
      <c r="AM31" s="1199"/>
      <c r="AN31" s="2097"/>
      <c r="AO31" s="2097"/>
      <c r="AP31" s="2098"/>
      <c r="AQ31" s="275"/>
      <c r="AR31" s="283"/>
    </row>
    <row r="32" spans="2:44" ht="13.5" customHeight="1">
      <c r="B32" s="2797"/>
      <c r="C32" s="275"/>
      <c r="F32" s="283"/>
      <c r="G32" s="275"/>
      <c r="I32" s="283"/>
      <c r="N32" s="270"/>
      <c r="O32" s="271"/>
      <c r="P32" s="271"/>
      <c r="Q32" s="272"/>
      <c r="R32" s="271"/>
      <c r="S32" s="271" t="s">
        <v>1616</v>
      </c>
      <c r="T32" s="271"/>
      <c r="U32" s="271"/>
      <c r="V32" s="271"/>
      <c r="W32" s="271"/>
      <c r="X32" s="271"/>
      <c r="Y32" s="271"/>
      <c r="Z32" s="271"/>
      <c r="AA32" s="271"/>
      <c r="AB32" s="271"/>
      <c r="AC32" s="271"/>
      <c r="AD32" s="271"/>
      <c r="AE32" s="271"/>
      <c r="AF32" s="271"/>
      <c r="AG32" s="271"/>
      <c r="AH32" s="271"/>
      <c r="AI32" s="271"/>
      <c r="AJ32" s="271"/>
      <c r="AK32" s="271"/>
      <c r="AL32" s="1208" t="s">
        <v>1662</v>
      </c>
      <c r="AM32" s="1199"/>
      <c r="AN32" s="2097"/>
      <c r="AO32" s="2097"/>
      <c r="AP32" s="2098"/>
      <c r="AQ32" s="275"/>
      <c r="AR32" s="283"/>
    </row>
    <row r="33" spans="2:44" ht="13.5" customHeight="1">
      <c r="B33" s="2797"/>
      <c r="C33" s="275"/>
      <c r="F33" s="283"/>
      <c r="G33" s="275"/>
      <c r="I33" s="283"/>
      <c r="N33" s="275" t="s">
        <v>1617</v>
      </c>
      <c r="Q33" s="283"/>
      <c r="R33" s="1197" t="s">
        <v>4</v>
      </c>
      <c r="S33" s="260" t="s">
        <v>1618</v>
      </c>
      <c r="AM33" s="1199"/>
      <c r="AN33" s="2097"/>
      <c r="AO33" s="2097"/>
      <c r="AP33" s="2098"/>
      <c r="AQ33" s="275"/>
      <c r="AR33" s="283"/>
    </row>
    <row r="34" spans="2:44" ht="13.5" customHeight="1">
      <c r="B34" s="2797"/>
      <c r="C34" s="275"/>
      <c r="F34" s="283"/>
      <c r="G34" s="275"/>
      <c r="I34" s="283"/>
      <c r="N34" s="270" t="s">
        <v>1619</v>
      </c>
      <c r="O34" s="271"/>
      <c r="P34" s="271"/>
      <c r="Q34" s="272"/>
      <c r="R34" s="271"/>
      <c r="S34" s="271" t="s">
        <v>1620</v>
      </c>
      <c r="T34" s="271"/>
      <c r="U34" s="271"/>
      <c r="V34" s="271"/>
      <c r="W34" s="271"/>
      <c r="X34" s="271"/>
      <c r="Y34" s="271"/>
      <c r="Z34" s="271"/>
      <c r="AA34" s="271"/>
      <c r="AB34" s="271"/>
      <c r="AC34" s="271"/>
      <c r="AD34" s="271"/>
      <c r="AE34" s="271"/>
      <c r="AF34" s="271"/>
      <c r="AG34" s="271"/>
      <c r="AH34" s="271"/>
      <c r="AI34" s="271"/>
      <c r="AJ34" s="271"/>
      <c r="AK34" s="271"/>
      <c r="AL34" s="272"/>
      <c r="AM34" s="1199"/>
      <c r="AN34" s="2097"/>
      <c r="AO34" s="2097"/>
      <c r="AP34" s="2098"/>
      <c r="AQ34" s="275"/>
      <c r="AR34" s="283"/>
    </row>
    <row r="35" spans="2:44" ht="13.5" customHeight="1">
      <c r="B35" s="2797"/>
      <c r="C35" s="275"/>
      <c r="F35" s="283"/>
      <c r="G35" s="270"/>
      <c r="H35" s="271"/>
      <c r="I35" s="272"/>
      <c r="J35" s="270"/>
      <c r="K35" s="271"/>
      <c r="L35" s="271"/>
      <c r="M35" s="271"/>
      <c r="N35" s="270" t="s">
        <v>1287</v>
      </c>
      <c r="O35" s="271"/>
      <c r="P35" s="271"/>
      <c r="Q35" s="272"/>
      <c r="R35" s="1198" t="s">
        <v>4</v>
      </c>
      <c r="S35" s="271" t="s">
        <v>1621</v>
      </c>
      <c r="T35" s="271"/>
      <c r="U35" s="271"/>
      <c r="V35" s="271"/>
      <c r="W35" s="271"/>
      <c r="X35" s="271"/>
      <c r="Y35" s="271"/>
      <c r="Z35" s="271"/>
      <c r="AA35" s="271"/>
      <c r="AB35" s="271"/>
      <c r="AC35" s="271"/>
      <c r="AD35" s="271"/>
      <c r="AE35" s="271"/>
      <c r="AF35" s="271"/>
      <c r="AG35" s="271"/>
      <c r="AH35" s="271"/>
      <c r="AI35" s="271"/>
      <c r="AJ35" s="271"/>
      <c r="AK35" s="271"/>
      <c r="AL35" s="272"/>
      <c r="AM35" s="1199"/>
      <c r="AN35" s="2097"/>
      <c r="AO35" s="2097"/>
      <c r="AP35" s="2098"/>
      <c r="AQ35" s="275"/>
      <c r="AR35" s="283"/>
    </row>
    <row r="36" spans="2:44" ht="13.5" customHeight="1">
      <c r="B36" s="2797"/>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97"/>
      <c r="AO36" s="2097"/>
      <c r="AP36" s="2098"/>
      <c r="AR36" s="283"/>
    </row>
    <row r="37" spans="2:44" ht="13.5" customHeight="1">
      <c r="B37" s="2797"/>
      <c r="F37" s="283"/>
      <c r="AL37" s="283"/>
      <c r="AM37" s="1199"/>
      <c r="AN37" s="2097"/>
      <c r="AO37" s="2097"/>
      <c r="AP37" s="2098"/>
      <c r="AR37" s="283"/>
    </row>
    <row r="38" spans="2:44" ht="13.5" customHeight="1">
      <c r="B38" s="2797"/>
      <c r="F38" s="283"/>
      <c r="AL38" s="283"/>
      <c r="AM38" s="1199"/>
      <c r="AN38" s="2097"/>
      <c r="AO38" s="2097"/>
      <c r="AP38" s="2098"/>
      <c r="AR38" s="283"/>
    </row>
    <row r="39" spans="2:44" ht="13.5" customHeight="1">
      <c r="B39" s="2797"/>
      <c r="F39" s="283"/>
      <c r="AL39" s="283"/>
      <c r="AM39" s="1199"/>
      <c r="AN39" s="2097"/>
      <c r="AO39" s="2097"/>
      <c r="AP39" s="2098"/>
      <c r="AR39" s="283"/>
    </row>
    <row r="40" spans="2:44" ht="13.5" customHeight="1">
      <c r="B40" s="2798"/>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801"/>
      <c r="AO40" s="2801"/>
      <c r="AP40" s="2802"/>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5"/>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1671</v>
      </c>
    </row>
    <row r="5" spans="2:44" s="1186" customFormat="1" ht="15" customHeight="1">
      <c r="B5" s="1185" t="s">
        <v>1564</v>
      </c>
    </row>
    <row r="7" spans="2:44">
      <c r="B7" s="1187" t="s">
        <v>1565</v>
      </c>
      <c r="D7" s="260" t="s">
        <v>1566</v>
      </c>
      <c r="AR7" s="1184"/>
    </row>
    <row r="9" spans="2:44">
      <c r="B9" s="280"/>
      <c r="C9" s="280" t="s">
        <v>464</v>
      </c>
      <c r="D9" s="301"/>
      <c r="E9" s="301"/>
      <c r="F9" s="301"/>
      <c r="G9" s="280" t="s">
        <v>465</v>
      </c>
      <c r="H9" s="301"/>
      <c r="I9" s="303"/>
      <c r="J9" s="301" t="s">
        <v>466</v>
      </c>
      <c r="K9" s="301"/>
      <c r="L9" s="301"/>
      <c r="M9" s="301"/>
      <c r="N9" s="2106" t="s">
        <v>367</v>
      </c>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90"/>
      <c r="AN9" s="290" t="s">
        <v>1548</v>
      </c>
      <c r="AO9" s="290"/>
      <c r="AP9" s="1188"/>
      <c r="AQ9" s="280" t="s">
        <v>366</v>
      </c>
      <c r="AR9" s="303"/>
    </row>
    <row r="10" spans="2:44">
      <c r="B10" s="270"/>
      <c r="C10" s="270" t="s">
        <v>369</v>
      </c>
      <c r="D10" s="271"/>
      <c r="E10" s="271"/>
      <c r="F10" s="271" t="s">
        <v>1548</v>
      </c>
      <c r="G10" s="270" t="s">
        <v>375</v>
      </c>
      <c r="H10" s="271"/>
      <c r="I10" s="272" t="s">
        <v>1548</v>
      </c>
      <c r="J10" s="271"/>
      <c r="K10" s="271"/>
      <c r="L10" s="271"/>
      <c r="M10" s="271" t="s">
        <v>1548</v>
      </c>
      <c r="N10" s="270" t="s">
        <v>370</v>
      </c>
      <c r="O10" s="271"/>
      <c r="P10" s="271"/>
      <c r="Q10" s="271"/>
      <c r="R10" s="2106" t="s">
        <v>371</v>
      </c>
      <c r="S10" s="2107"/>
      <c r="T10" s="2107"/>
      <c r="U10" s="2107"/>
      <c r="V10" s="2107"/>
      <c r="W10" s="2107"/>
      <c r="X10" s="2107"/>
      <c r="Y10" s="2107"/>
      <c r="Z10" s="2107"/>
      <c r="AA10" s="2107"/>
      <c r="AB10" s="2107"/>
      <c r="AC10" s="2107"/>
      <c r="AD10" s="2107"/>
      <c r="AE10" s="2107"/>
      <c r="AF10" s="2107"/>
      <c r="AG10" s="2107"/>
      <c r="AH10" s="2107"/>
      <c r="AI10" s="2107"/>
      <c r="AJ10" s="2107"/>
      <c r="AK10" s="2107"/>
      <c r="AL10" s="2108"/>
      <c r="AM10" s="273" t="s">
        <v>372</v>
      </c>
      <c r="AN10" s="271"/>
      <c r="AO10" s="271"/>
      <c r="AP10" s="271"/>
      <c r="AQ10" s="270" t="s">
        <v>467</v>
      </c>
      <c r="AR10" s="272"/>
    </row>
    <row r="11" spans="2:44" ht="13.5" customHeight="1">
      <c r="B11" s="2796" t="s">
        <v>1567</v>
      </c>
      <c r="C11" s="280" t="s">
        <v>1568</v>
      </c>
      <c r="D11" s="301"/>
      <c r="E11" s="301"/>
      <c r="F11" s="301"/>
      <c r="G11" s="1194" t="s">
        <v>4</v>
      </c>
      <c r="H11" s="301" t="s">
        <v>1111</v>
      </c>
      <c r="I11" s="303"/>
      <c r="J11" s="301" t="s">
        <v>1596</v>
      </c>
      <c r="K11" s="301"/>
      <c r="L11" s="301"/>
      <c r="M11" s="301"/>
      <c r="N11" s="280" t="s">
        <v>381</v>
      </c>
      <c r="O11" s="301"/>
      <c r="P11" s="301"/>
      <c r="Q11" s="303"/>
      <c r="R11" s="302" t="s">
        <v>4</v>
      </c>
      <c r="S11" s="301" t="s">
        <v>1611</v>
      </c>
      <c r="T11" s="301"/>
      <c r="U11" s="301"/>
      <c r="V11" s="301"/>
      <c r="W11" s="301"/>
      <c r="X11" s="301"/>
      <c r="Y11" s="301"/>
      <c r="Z11" s="301"/>
      <c r="AA11" s="301"/>
      <c r="AB11" s="301"/>
      <c r="AC11" s="301"/>
      <c r="AD11" s="301"/>
      <c r="AE11" s="301"/>
      <c r="AF11" s="301"/>
      <c r="AG11" s="301"/>
      <c r="AH11" s="301"/>
      <c r="AI11" s="301"/>
      <c r="AJ11" s="301"/>
      <c r="AK11" s="301"/>
      <c r="AL11" s="301"/>
      <c r="AM11" s="1194" t="s">
        <v>4</v>
      </c>
      <c r="AN11" s="2799" t="s">
        <v>1576</v>
      </c>
      <c r="AO11" s="2799"/>
      <c r="AP11" s="2800"/>
      <c r="AQ11" s="275"/>
      <c r="AR11" s="283"/>
    </row>
    <row r="12" spans="2:44" ht="13.5" customHeight="1">
      <c r="B12" s="2797"/>
      <c r="C12" s="275" t="s">
        <v>1577</v>
      </c>
      <c r="G12" s="275"/>
      <c r="I12" s="283"/>
      <c r="N12" s="275"/>
      <c r="Q12" s="283"/>
      <c r="AL12" s="283"/>
      <c r="AM12" s="1189" t="s">
        <v>4</v>
      </c>
      <c r="AN12" s="2097" t="s">
        <v>1580</v>
      </c>
      <c r="AO12" s="2097"/>
      <c r="AP12" s="2098"/>
      <c r="AQ12" s="275"/>
      <c r="AR12" s="283"/>
    </row>
    <row r="13" spans="2:44" ht="13.5" customHeight="1">
      <c r="B13" s="2797"/>
      <c r="C13" s="275" t="s">
        <v>1581</v>
      </c>
      <c r="G13" s="275"/>
      <c r="I13" s="283"/>
      <c r="J13" s="1197" t="s">
        <v>4</v>
      </c>
      <c r="K13" s="260" t="s">
        <v>1599</v>
      </c>
      <c r="N13" s="275"/>
      <c r="Q13" s="283"/>
      <c r="AL13" s="283"/>
      <c r="AM13" s="1189" t="s">
        <v>4</v>
      </c>
      <c r="AN13" s="2097" t="s">
        <v>477</v>
      </c>
      <c r="AO13" s="2097"/>
      <c r="AP13" s="2098"/>
      <c r="AQ13" s="275"/>
      <c r="AR13" s="283"/>
    </row>
    <row r="14" spans="2:44" ht="13.5" customHeight="1">
      <c r="B14" s="2797"/>
      <c r="C14" s="275" t="s">
        <v>1584</v>
      </c>
      <c r="G14" s="275"/>
      <c r="I14" s="283"/>
      <c r="J14" s="1203"/>
      <c r="N14" s="275"/>
      <c r="Q14" s="283"/>
      <c r="AL14" s="283"/>
      <c r="AM14" s="1189" t="s">
        <v>4</v>
      </c>
      <c r="AN14" s="2097" t="s">
        <v>614</v>
      </c>
      <c r="AO14" s="2097"/>
      <c r="AP14" s="2098"/>
      <c r="AQ14" s="275"/>
      <c r="AR14" s="283"/>
    </row>
    <row r="15" spans="2:44" ht="13.5" customHeight="1">
      <c r="B15" s="2797"/>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97" t="s">
        <v>646</v>
      </c>
      <c r="AO15" s="2097"/>
      <c r="AP15" s="2098"/>
      <c r="AQ15" s="275"/>
      <c r="AR15" s="283"/>
    </row>
    <row r="16" spans="2:44" ht="13.5" customHeight="1">
      <c r="B16" s="2797"/>
      <c r="C16" s="275"/>
      <c r="G16" s="275"/>
      <c r="I16" s="283"/>
      <c r="J16" s="260" t="s">
        <v>1672</v>
      </c>
      <c r="N16" s="280" t="s">
        <v>381</v>
      </c>
      <c r="O16" s="301"/>
      <c r="P16" s="301"/>
      <c r="Q16" s="303"/>
      <c r="R16" s="1197" t="s">
        <v>4</v>
      </c>
      <c r="S16" s="260" t="s">
        <v>1621</v>
      </c>
      <c r="AL16" s="283"/>
      <c r="AM16" s="1189" t="s">
        <v>4</v>
      </c>
      <c r="AN16" s="2097" t="s">
        <v>719</v>
      </c>
      <c r="AO16" s="2097"/>
      <c r="AP16" s="2098"/>
      <c r="AQ16" s="275"/>
      <c r="AR16" s="283"/>
    </row>
    <row r="17" spans="2:44" ht="13.5" customHeight="1">
      <c r="B17" s="2797"/>
      <c r="C17" s="275"/>
      <c r="G17" s="275"/>
      <c r="I17" s="283"/>
      <c r="J17" s="260" t="s">
        <v>1673</v>
      </c>
      <c r="N17" s="275"/>
      <c r="Q17" s="283"/>
      <c r="AM17" s="1189" t="s">
        <v>4</v>
      </c>
      <c r="AN17" s="2097" t="s">
        <v>1592</v>
      </c>
      <c r="AO17" s="2097"/>
      <c r="AP17" s="2098"/>
      <c r="AQ17" s="275"/>
      <c r="AR17" s="283"/>
    </row>
    <row r="18" spans="2:44" ht="13.5" customHeight="1">
      <c r="B18" s="2797"/>
      <c r="C18" s="275"/>
      <c r="G18" s="275"/>
      <c r="I18" s="283"/>
      <c r="N18" s="275"/>
      <c r="Q18" s="283"/>
      <c r="AM18" s="1189" t="s">
        <v>4</v>
      </c>
      <c r="AN18" s="2097" t="s">
        <v>1594</v>
      </c>
      <c r="AO18" s="2097"/>
      <c r="AP18" s="2098"/>
      <c r="AQ18" s="275"/>
      <c r="AR18" s="283"/>
    </row>
    <row r="19" spans="2:44" ht="13.5" customHeight="1">
      <c r="B19" s="2797"/>
      <c r="C19" s="275"/>
      <c r="G19" s="275"/>
      <c r="I19" s="283"/>
      <c r="J19" s="1197" t="s">
        <v>4</v>
      </c>
      <c r="K19" s="260" t="s">
        <v>1599</v>
      </c>
      <c r="N19" s="275"/>
      <c r="Q19" s="283"/>
      <c r="AM19" s="1189" t="s">
        <v>4</v>
      </c>
      <c r="AN19" s="2097"/>
      <c r="AO19" s="2097"/>
      <c r="AP19" s="2098"/>
      <c r="AQ19" s="275"/>
      <c r="AR19" s="283"/>
    </row>
    <row r="20" spans="2:44" ht="13.5" customHeight="1">
      <c r="B20" s="2797"/>
      <c r="C20" s="275"/>
      <c r="G20" s="275"/>
      <c r="I20" s="283"/>
      <c r="N20" s="275"/>
      <c r="Q20" s="283"/>
      <c r="AM20" s="1189" t="s">
        <v>4</v>
      </c>
      <c r="AN20" s="2097"/>
      <c r="AO20" s="2097"/>
      <c r="AP20" s="2098"/>
      <c r="AQ20" s="275"/>
      <c r="AR20" s="283"/>
    </row>
    <row r="21" spans="2:44" ht="13.5" customHeight="1">
      <c r="B21" s="2797"/>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97"/>
      <c r="AO21" s="2097"/>
      <c r="AP21" s="2098"/>
      <c r="AQ21" s="275"/>
      <c r="AR21" s="283"/>
    </row>
    <row r="22" spans="2:44" ht="13.5" customHeight="1">
      <c r="B22" s="2797"/>
      <c r="C22" s="275"/>
      <c r="G22" s="280"/>
      <c r="H22" s="301"/>
      <c r="I22" s="301"/>
      <c r="AM22" s="1199"/>
      <c r="AN22" s="2097"/>
      <c r="AO22" s="2097"/>
      <c r="AP22" s="2098"/>
      <c r="AR22" s="283"/>
    </row>
    <row r="23" spans="2:44" ht="13.5" customHeight="1">
      <c r="B23" s="2797"/>
      <c r="C23" s="275"/>
      <c r="G23" s="275"/>
      <c r="AM23" s="1199"/>
      <c r="AN23" s="2097"/>
      <c r="AO23" s="2097"/>
      <c r="AP23" s="2098"/>
      <c r="AR23" s="283"/>
    </row>
    <row r="24" spans="2:44" ht="13.5" customHeight="1">
      <c r="B24" s="2797"/>
      <c r="C24" s="275"/>
      <c r="G24" s="275"/>
      <c r="AM24" s="1199"/>
      <c r="AN24" s="2097"/>
      <c r="AO24" s="2097"/>
      <c r="AP24" s="2098"/>
      <c r="AR24" s="283"/>
    </row>
    <row r="25" spans="2:44" ht="13.5" customHeight="1">
      <c r="B25" s="2797"/>
      <c r="C25" s="275"/>
      <c r="G25" s="275"/>
      <c r="AM25" s="1199"/>
      <c r="AN25" s="2097"/>
      <c r="AO25" s="2097"/>
      <c r="AP25" s="2098"/>
      <c r="AR25" s="283"/>
    </row>
    <row r="26" spans="2:44" ht="13.5" customHeight="1">
      <c r="B26" s="2798"/>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801"/>
      <c r="AO26" s="2801"/>
      <c r="AP26" s="2802"/>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 ref="AN23:AP23"/>
    <mergeCell ref="N9:AL9"/>
    <mergeCell ref="R10:AL10"/>
  </mergeCells>
  <phoneticPr fontId="5"/>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1674</v>
      </c>
    </row>
    <row r="3" spans="2:41" ht="15.95" customHeight="1" thickBot="1">
      <c r="B3" s="421"/>
    </row>
    <row r="4" spans="2:41" ht="15.95" customHeight="1">
      <c r="B4" s="107"/>
      <c r="C4" s="1995" t="s">
        <v>363</v>
      </c>
      <c r="D4" s="1996"/>
      <c r="E4" s="1996"/>
      <c r="F4" s="1997"/>
      <c r="G4" s="1998" t="s">
        <v>364</v>
      </c>
      <c r="H4" s="1999"/>
      <c r="I4" s="2002" t="s">
        <v>365</v>
      </c>
      <c r="J4" s="2003"/>
      <c r="K4" s="2004"/>
      <c r="L4" s="1995" t="s">
        <v>366</v>
      </c>
      <c r="M4" s="1996"/>
      <c r="N4" s="1997"/>
      <c r="O4" s="2008" t="s">
        <v>367</v>
      </c>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1982" t="s">
        <v>368</v>
      </c>
      <c r="AO4" s="2235"/>
    </row>
    <row r="5" spans="2:41" ht="15.95" customHeight="1" thickBot="1">
      <c r="B5" s="110"/>
      <c r="C5" s="1986" t="s">
        <v>369</v>
      </c>
      <c r="D5" s="1987"/>
      <c r="E5" s="1987"/>
      <c r="F5" s="1988"/>
      <c r="G5" s="2000"/>
      <c r="H5" s="2001"/>
      <c r="I5" s="2005"/>
      <c r="J5" s="2006"/>
      <c r="K5" s="2007"/>
      <c r="L5" s="1986" t="s">
        <v>370</v>
      </c>
      <c r="M5" s="1987"/>
      <c r="N5" s="1988"/>
      <c r="O5" s="1989" t="s">
        <v>370</v>
      </c>
      <c r="P5" s="1990"/>
      <c r="Q5" s="1990"/>
      <c r="R5" s="1991"/>
      <c r="S5" s="1992" t="s">
        <v>371</v>
      </c>
      <c r="T5" s="1993"/>
      <c r="U5" s="1993"/>
      <c r="V5" s="1993"/>
      <c r="W5" s="1993"/>
      <c r="X5" s="1993"/>
      <c r="Y5" s="1993"/>
      <c r="Z5" s="1993"/>
      <c r="AA5" s="1993"/>
      <c r="AB5" s="1993"/>
      <c r="AC5" s="1993"/>
      <c r="AD5" s="1993"/>
      <c r="AE5" s="1993"/>
      <c r="AF5" s="1993"/>
      <c r="AG5" s="1993"/>
      <c r="AH5" s="1993"/>
      <c r="AI5" s="1994"/>
      <c r="AJ5" s="1992" t="s">
        <v>372</v>
      </c>
      <c r="AK5" s="1993"/>
      <c r="AL5" s="1993"/>
      <c r="AM5" s="1993"/>
      <c r="AN5" s="2236"/>
      <c r="AO5" s="2237"/>
    </row>
    <row r="6" spans="2:41" ht="15.95" customHeight="1">
      <c r="B6" s="2806" t="s">
        <v>1675</v>
      </c>
      <c r="C6" s="408" t="s">
        <v>1676</v>
      </c>
      <c r="D6" s="123"/>
      <c r="E6" s="123"/>
      <c r="F6" s="121"/>
      <c r="G6" s="1052" t="s">
        <v>434</v>
      </c>
      <c r="H6" s="123"/>
      <c r="I6" s="120"/>
      <c r="J6" s="119"/>
      <c r="K6" s="108"/>
      <c r="L6" s="1995" t="s">
        <v>1677</v>
      </c>
      <c r="M6" s="1996"/>
      <c r="N6" s="1997"/>
      <c r="O6" s="1995" t="s">
        <v>1678</v>
      </c>
      <c r="P6" s="1996"/>
      <c r="Q6" s="1996"/>
      <c r="R6" s="1997"/>
      <c r="S6" s="363" t="s">
        <v>250</v>
      </c>
      <c r="T6" s="157" t="s">
        <v>1367</v>
      </c>
      <c r="U6" s="237"/>
      <c r="V6" s="354"/>
      <c r="W6" s="157" t="s">
        <v>1679</v>
      </c>
      <c r="X6" s="237"/>
      <c r="Y6" s="219"/>
      <c r="Z6" s="398"/>
      <c r="AA6" s="398"/>
      <c r="AB6" s="398"/>
      <c r="AC6" s="375"/>
      <c r="AD6" s="354"/>
      <c r="AE6" s="237" t="s">
        <v>1680</v>
      </c>
      <c r="AF6" s="398"/>
      <c r="AG6" s="398"/>
      <c r="AH6" s="398"/>
      <c r="AI6" s="173"/>
      <c r="AJ6" s="984"/>
      <c r="AK6" s="123" t="s">
        <v>614</v>
      </c>
      <c r="AL6" s="123"/>
      <c r="AM6" s="123"/>
      <c r="AN6" s="331"/>
      <c r="AO6" s="332"/>
    </row>
    <row r="7" spans="2:41" ht="15.95" customHeight="1">
      <c r="B7" s="2711"/>
      <c r="C7" s="2019" t="s">
        <v>1439</v>
      </c>
      <c r="D7" s="2020"/>
      <c r="E7" s="2020"/>
      <c r="F7" s="2021"/>
      <c r="G7" s="209" t="s">
        <v>437</v>
      </c>
      <c r="H7" s="137"/>
      <c r="I7" s="125"/>
      <c r="J7" s="130" t="s">
        <v>381</v>
      </c>
      <c r="K7" s="131"/>
      <c r="L7" s="130"/>
      <c r="M7" s="130"/>
      <c r="N7" s="355"/>
      <c r="O7" s="128"/>
      <c r="P7" s="128"/>
      <c r="Q7" s="128"/>
      <c r="R7" s="129"/>
      <c r="S7" s="132"/>
      <c r="T7" s="130"/>
      <c r="U7" s="137"/>
      <c r="V7" s="122"/>
      <c r="W7" s="137" t="s">
        <v>295</v>
      </c>
      <c r="X7" s="137"/>
      <c r="Y7" s="133"/>
      <c r="Z7" s="122"/>
      <c r="AA7" s="137" t="s">
        <v>1681</v>
      </c>
      <c r="AB7" s="1054"/>
      <c r="AC7" s="1054"/>
      <c r="AD7" s="1054"/>
      <c r="AE7" s="1054"/>
      <c r="AF7" s="1054"/>
      <c r="AG7" s="1054"/>
      <c r="AH7" s="1054"/>
      <c r="AI7" s="131"/>
      <c r="AJ7" s="987"/>
      <c r="AK7" s="137" t="s">
        <v>646</v>
      </c>
      <c r="AL7" s="137"/>
      <c r="AM7" s="137"/>
      <c r="AN7" s="141"/>
      <c r="AO7" s="142"/>
    </row>
    <row r="8" spans="2:41" ht="15.95" customHeight="1">
      <c r="B8" s="2711"/>
      <c r="C8" s="2808" t="s">
        <v>1682</v>
      </c>
      <c r="D8" s="2020"/>
      <c r="E8" s="2020"/>
      <c r="F8" s="2021"/>
      <c r="G8" s="209" t="s">
        <v>1429</v>
      </c>
      <c r="H8" s="137"/>
      <c r="I8" s="125"/>
      <c r="J8" s="130" t="s">
        <v>387</v>
      </c>
      <c r="K8" s="131"/>
      <c r="L8" s="130"/>
      <c r="M8" s="130"/>
      <c r="N8" s="355"/>
      <c r="O8" s="128"/>
      <c r="P8" s="128"/>
      <c r="Q8" s="128"/>
      <c r="R8" s="129"/>
      <c r="S8" s="410" t="s">
        <v>250</v>
      </c>
      <c r="T8" s="988" t="s">
        <v>1683</v>
      </c>
      <c r="U8" s="391"/>
      <c r="V8" s="1209"/>
      <c r="W8" s="988" t="s">
        <v>1679</v>
      </c>
      <c r="X8" s="391"/>
      <c r="Y8" s="989"/>
      <c r="Z8" s="1210"/>
      <c r="AA8" s="1210"/>
      <c r="AB8" s="1210"/>
      <c r="AC8" s="1211"/>
      <c r="AD8" s="1209"/>
      <c r="AE8" s="391" t="s">
        <v>1680</v>
      </c>
      <c r="AF8" s="1210"/>
      <c r="AG8" s="1210"/>
      <c r="AH8" s="1210"/>
      <c r="AI8" s="991"/>
      <c r="AJ8" s="987"/>
      <c r="AK8" s="2051"/>
      <c r="AL8" s="2051"/>
      <c r="AM8" s="2051"/>
      <c r="AN8" s="141"/>
      <c r="AO8" s="142"/>
    </row>
    <row r="9" spans="2:41" ht="15.95" customHeight="1">
      <c r="B9" s="2711"/>
      <c r="C9" s="1212"/>
      <c r="D9" s="338"/>
      <c r="E9" s="338"/>
      <c r="F9" s="1213"/>
      <c r="G9" s="209" t="s">
        <v>1432</v>
      </c>
      <c r="H9" s="137"/>
      <c r="I9" s="125"/>
      <c r="J9" s="130" t="s">
        <v>392</v>
      </c>
      <c r="K9" s="131"/>
      <c r="L9" s="137"/>
      <c r="M9" s="137"/>
      <c r="N9" s="140"/>
      <c r="O9" s="159"/>
      <c r="P9" s="137"/>
      <c r="Q9" s="137"/>
      <c r="R9" s="140"/>
      <c r="S9" s="1008"/>
      <c r="T9" s="360"/>
      <c r="U9" s="343"/>
      <c r="V9" s="1214"/>
      <c r="W9" s="343" t="s">
        <v>295</v>
      </c>
      <c r="X9" s="343"/>
      <c r="Y9" s="344"/>
      <c r="Z9" s="1214"/>
      <c r="AA9" s="343" t="s">
        <v>1681</v>
      </c>
      <c r="AB9" s="1215"/>
      <c r="AC9" s="1215"/>
      <c r="AD9" s="1215"/>
      <c r="AE9" s="1215"/>
      <c r="AF9" s="1215"/>
      <c r="AG9" s="1215"/>
      <c r="AH9" s="1215"/>
      <c r="AI9" s="345"/>
      <c r="AJ9" s="133"/>
      <c r="AK9" s="137"/>
      <c r="AL9" s="137"/>
      <c r="AM9" s="137"/>
      <c r="AN9" s="141"/>
      <c r="AO9" s="142"/>
    </row>
    <row r="10" spans="2:41" ht="15.95" customHeight="1">
      <c r="B10" s="2711"/>
      <c r="C10" s="1216" t="b">
        <v>0</v>
      </c>
      <c r="D10" s="2707" t="s">
        <v>1435</v>
      </c>
      <c r="E10" s="2707"/>
      <c r="F10" s="2708"/>
      <c r="G10" s="137"/>
      <c r="H10" s="137"/>
      <c r="I10" s="125"/>
      <c r="J10" s="130" t="s">
        <v>397</v>
      </c>
      <c r="K10" s="131"/>
      <c r="L10" s="130"/>
      <c r="M10" s="130"/>
      <c r="N10" s="355"/>
      <c r="O10" s="128"/>
      <c r="P10" s="128"/>
      <c r="Q10" s="128"/>
      <c r="R10" s="129"/>
      <c r="S10" s="132" t="s">
        <v>250</v>
      </c>
      <c r="T10" s="130" t="s">
        <v>1370</v>
      </c>
      <c r="U10" s="137"/>
      <c r="V10" s="122"/>
      <c r="W10" s="130" t="s">
        <v>1679</v>
      </c>
      <c r="X10" s="137"/>
      <c r="Y10" s="133"/>
      <c r="Z10" s="1054"/>
      <c r="AA10" s="1054"/>
      <c r="AB10" s="1054"/>
      <c r="AC10" s="139"/>
      <c r="AD10" s="122"/>
      <c r="AE10" s="137" t="s">
        <v>1680</v>
      </c>
      <c r="AF10" s="1054"/>
      <c r="AG10" s="1054"/>
      <c r="AH10" s="1054"/>
      <c r="AI10" s="131"/>
      <c r="AJ10" s="133"/>
      <c r="AK10" s="137"/>
      <c r="AL10" s="137"/>
      <c r="AM10" s="137"/>
      <c r="AN10" s="141"/>
      <c r="AO10" s="142"/>
    </row>
    <row r="11" spans="2:41" ht="15.95" customHeight="1">
      <c r="B11" s="2711"/>
      <c r="C11" s="159"/>
      <c r="D11" s="137"/>
      <c r="E11" s="137"/>
      <c r="F11" s="140"/>
      <c r="G11" s="137"/>
      <c r="H11" s="137"/>
      <c r="I11" s="132"/>
      <c r="J11" s="133"/>
      <c r="K11" s="131"/>
      <c r="L11" s="130"/>
      <c r="M11" s="130"/>
      <c r="N11" s="355"/>
      <c r="O11" s="128"/>
      <c r="P11" s="128"/>
      <c r="Q11" s="128"/>
      <c r="R11" s="129"/>
      <c r="S11" s="132"/>
      <c r="T11" s="130"/>
      <c r="U11" s="137"/>
      <c r="V11" s="122"/>
      <c r="W11" s="137" t="s">
        <v>295</v>
      </c>
      <c r="X11" s="137"/>
      <c r="Y11" s="133"/>
      <c r="Z11" s="122"/>
      <c r="AA11" s="137" t="s">
        <v>1681</v>
      </c>
      <c r="AB11" s="1054"/>
      <c r="AC11" s="1054"/>
      <c r="AD11" s="1054"/>
      <c r="AE11" s="1054"/>
      <c r="AF11" s="1054"/>
      <c r="AG11" s="1054"/>
      <c r="AH11" s="1054"/>
      <c r="AI11" s="131"/>
      <c r="AJ11" s="133"/>
      <c r="AK11" s="137"/>
      <c r="AL11" s="137"/>
      <c r="AM11" s="137"/>
      <c r="AN11" s="141"/>
      <c r="AO11" s="142"/>
    </row>
    <row r="12" spans="2:41" ht="15.95" customHeight="1">
      <c r="B12" s="2711"/>
      <c r="C12" s="141"/>
      <c r="F12" s="168"/>
      <c r="I12" s="141"/>
      <c r="K12" s="168"/>
      <c r="L12" s="354"/>
      <c r="M12" s="2072" t="s">
        <v>1684</v>
      </c>
      <c r="N12" s="2073"/>
      <c r="O12" s="2071" t="s">
        <v>1678</v>
      </c>
      <c r="P12" s="2072"/>
      <c r="Q12" s="2072"/>
      <c r="R12" s="2073"/>
      <c r="S12" s="363" t="s">
        <v>250</v>
      </c>
      <c r="T12" s="157" t="s">
        <v>1367</v>
      </c>
      <c r="U12" s="237"/>
      <c r="V12" s="354"/>
      <c r="W12" s="157" t="s">
        <v>1679</v>
      </c>
      <c r="X12" s="237"/>
      <c r="Y12" s="219"/>
      <c r="Z12" s="398"/>
      <c r="AA12" s="398"/>
      <c r="AB12" s="398"/>
      <c r="AC12" s="375"/>
      <c r="AD12" s="354"/>
      <c r="AE12" s="237" t="s">
        <v>1680</v>
      </c>
      <c r="AF12" s="398"/>
      <c r="AG12" s="398"/>
      <c r="AH12" s="398"/>
      <c r="AI12" s="173"/>
      <c r="AJ12" s="141"/>
      <c r="AM12" s="168"/>
      <c r="AO12" s="142"/>
    </row>
    <row r="13" spans="2:41" ht="15.95" customHeight="1">
      <c r="B13" s="2711"/>
      <c r="C13" s="141"/>
      <c r="F13" s="168"/>
      <c r="I13" s="141"/>
      <c r="K13" s="168"/>
      <c r="L13" s="130"/>
      <c r="M13" s="130"/>
      <c r="N13" s="355"/>
      <c r="O13" s="128"/>
      <c r="P13" s="128"/>
      <c r="Q13" s="128"/>
      <c r="R13" s="129"/>
      <c r="S13" s="132"/>
      <c r="T13" s="130"/>
      <c r="U13" s="137"/>
      <c r="V13" s="122"/>
      <c r="W13" s="137" t="s">
        <v>295</v>
      </c>
      <c r="X13" s="137"/>
      <c r="Y13" s="133"/>
      <c r="Z13" s="122"/>
      <c r="AA13" s="137" t="s">
        <v>1681</v>
      </c>
      <c r="AB13" s="1054"/>
      <c r="AC13" s="1054"/>
      <c r="AD13" s="1054"/>
      <c r="AE13" s="1054"/>
      <c r="AF13" s="1054"/>
      <c r="AG13" s="1054"/>
      <c r="AH13" s="1054"/>
      <c r="AI13" s="131"/>
      <c r="AJ13" s="141"/>
      <c r="AM13" s="168"/>
      <c r="AO13" s="142"/>
    </row>
    <row r="14" spans="2:41" ht="15.95" customHeight="1">
      <c r="B14" s="2711"/>
      <c r="C14" s="141"/>
      <c r="F14" s="168"/>
      <c r="I14" s="141"/>
      <c r="K14" s="168"/>
      <c r="L14" s="130"/>
      <c r="M14" s="130"/>
      <c r="N14" s="355"/>
      <c r="O14" s="128"/>
      <c r="P14" s="128"/>
      <c r="Q14" s="128"/>
      <c r="R14" s="129"/>
      <c r="S14" s="410" t="s">
        <v>250</v>
      </c>
      <c r="T14" s="988" t="s">
        <v>1683</v>
      </c>
      <c r="U14" s="391"/>
      <c r="V14" s="1209"/>
      <c r="W14" s="988" t="s">
        <v>1679</v>
      </c>
      <c r="X14" s="391"/>
      <c r="Y14" s="989"/>
      <c r="Z14" s="1210"/>
      <c r="AA14" s="1210"/>
      <c r="AB14" s="1210"/>
      <c r="AC14" s="1211"/>
      <c r="AD14" s="1209"/>
      <c r="AE14" s="391" t="s">
        <v>1680</v>
      </c>
      <c r="AF14" s="1210"/>
      <c r="AG14" s="1210"/>
      <c r="AH14" s="1210"/>
      <c r="AI14" s="991"/>
      <c r="AJ14" s="141"/>
      <c r="AM14" s="168"/>
      <c r="AO14" s="142"/>
    </row>
    <row r="15" spans="2:41" ht="15.95" customHeight="1">
      <c r="B15" s="2711"/>
      <c r="C15" s="141"/>
      <c r="F15" s="168"/>
      <c r="I15" s="141"/>
      <c r="K15" s="168"/>
      <c r="L15" s="137"/>
      <c r="M15" s="137"/>
      <c r="N15" s="140"/>
      <c r="O15" s="159"/>
      <c r="P15" s="137"/>
      <c r="Q15" s="137"/>
      <c r="R15" s="140"/>
      <c r="S15" s="1008"/>
      <c r="T15" s="360"/>
      <c r="U15" s="343"/>
      <c r="V15" s="1214"/>
      <c r="W15" s="343" t="s">
        <v>295</v>
      </c>
      <c r="X15" s="343"/>
      <c r="Y15" s="344"/>
      <c r="Z15" s="1214"/>
      <c r="AA15" s="343" t="s">
        <v>1681</v>
      </c>
      <c r="AB15" s="1215"/>
      <c r="AC15" s="1215"/>
      <c r="AD15" s="1215"/>
      <c r="AE15" s="1215"/>
      <c r="AF15" s="1215"/>
      <c r="AG15" s="1215"/>
      <c r="AH15" s="1215"/>
      <c r="AI15" s="345"/>
      <c r="AJ15" s="141"/>
      <c r="AM15" s="168"/>
      <c r="AO15" s="142"/>
    </row>
    <row r="16" spans="2:41" ht="15.95" customHeight="1">
      <c r="B16" s="2711"/>
      <c r="C16" s="141"/>
      <c r="F16" s="168"/>
      <c r="I16" s="141"/>
      <c r="K16" s="168"/>
      <c r="L16" s="130"/>
      <c r="M16" s="130"/>
      <c r="N16" s="355"/>
      <c r="O16" s="128"/>
      <c r="P16" s="128"/>
      <c r="Q16" s="128"/>
      <c r="R16" s="129"/>
      <c r="S16" s="132" t="s">
        <v>250</v>
      </c>
      <c r="T16" s="130" t="s">
        <v>1370</v>
      </c>
      <c r="U16" s="137"/>
      <c r="V16" s="122"/>
      <c r="W16" s="130" t="s">
        <v>1679</v>
      </c>
      <c r="X16" s="137"/>
      <c r="Y16" s="133"/>
      <c r="Z16" s="1054"/>
      <c r="AA16" s="1054"/>
      <c r="AB16" s="1054"/>
      <c r="AC16" s="139"/>
      <c r="AD16" s="122"/>
      <c r="AE16" s="137" t="s">
        <v>1680</v>
      </c>
      <c r="AF16" s="1054"/>
      <c r="AG16" s="1054"/>
      <c r="AH16" s="1054"/>
      <c r="AI16" s="131"/>
      <c r="AJ16" s="141"/>
      <c r="AM16" s="168"/>
      <c r="AO16" s="142"/>
    </row>
    <row r="17" spans="2:41" ht="15.95" customHeight="1">
      <c r="B17" s="2711"/>
      <c r="C17" s="141"/>
      <c r="F17" s="168"/>
      <c r="I17" s="141"/>
      <c r="K17" s="168"/>
      <c r="L17" s="192"/>
      <c r="M17" s="192"/>
      <c r="N17" s="189"/>
      <c r="O17" s="995"/>
      <c r="P17" s="995"/>
      <c r="Q17" s="995"/>
      <c r="R17" s="996"/>
      <c r="S17" s="183"/>
      <c r="T17" s="192"/>
      <c r="U17" s="149"/>
      <c r="V17" s="389"/>
      <c r="W17" s="149" t="s">
        <v>295</v>
      </c>
      <c r="X17" s="149"/>
      <c r="Y17" s="150"/>
      <c r="Z17" s="389"/>
      <c r="AA17" s="149" t="s">
        <v>1681</v>
      </c>
      <c r="AB17" s="1217"/>
      <c r="AC17" s="1217"/>
      <c r="AD17" s="1217"/>
      <c r="AE17" s="1217"/>
      <c r="AF17" s="1217"/>
      <c r="AG17" s="1217"/>
      <c r="AH17" s="1217"/>
      <c r="AI17" s="151"/>
      <c r="AJ17" s="141"/>
      <c r="AM17" s="168"/>
      <c r="AO17" s="142"/>
    </row>
    <row r="18" spans="2:41" ht="15.95" customHeight="1">
      <c r="B18" s="2711"/>
      <c r="C18" s="141"/>
      <c r="F18" s="168"/>
      <c r="I18" s="141"/>
      <c r="K18" s="168"/>
      <c r="L18" s="122"/>
      <c r="M18" s="2072" t="s">
        <v>1685</v>
      </c>
      <c r="N18" s="2073"/>
      <c r="O18" s="2019" t="s">
        <v>1678</v>
      </c>
      <c r="P18" s="2020"/>
      <c r="Q18" s="2020"/>
      <c r="R18" s="2021"/>
      <c r="S18" s="132" t="s">
        <v>250</v>
      </c>
      <c r="T18" s="130" t="s">
        <v>1367</v>
      </c>
      <c r="U18" s="137"/>
      <c r="V18" s="122"/>
      <c r="W18" s="130" t="s">
        <v>1679</v>
      </c>
      <c r="X18" s="137"/>
      <c r="Y18" s="133"/>
      <c r="Z18" s="1054"/>
      <c r="AA18" s="1054"/>
      <c r="AB18" s="1054"/>
      <c r="AC18" s="139"/>
      <c r="AD18" s="122"/>
      <c r="AE18" s="137" t="s">
        <v>1680</v>
      </c>
      <c r="AF18" s="1054"/>
      <c r="AG18" s="1054"/>
      <c r="AH18" s="1054"/>
      <c r="AI18" s="131"/>
      <c r="AJ18" s="141"/>
      <c r="AM18" s="168"/>
      <c r="AO18" s="142"/>
    </row>
    <row r="19" spans="2:41" ht="15.95" customHeight="1">
      <c r="B19" s="2711"/>
      <c r="C19" s="141"/>
      <c r="F19" s="168"/>
      <c r="I19" s="141"/>
      <c r="K19" s="168"/>
      <c r="L19" s="130"/>
      <c r="M19" s="130"/>
      <c r="N19" s="355"/>
      <c r="O19" s="128"/>
      <c r="P19" s="128"/>
      <c r="Q19" s="128"/>
      <c r="R19" s="129"/>
      <c r="S19" s="132"/>
      <c r="T19" s="130"/>
      <c r="U19" s="137"/>
      <c r="V19" s="122"/>
      <c r="W19" s="137" t="s">
        <v>295</v>
      </c>
      <c r="X19" s="137"/>
      <c r="Y19" s="133"/>
      <c r="Z19" s="122"/>
      <c r="AA19" s="137" t="s">
        <v>1681</v>
      </c>
      <c r="AB19" s="1054"/>
      <c r="AC19" s="1054"/>
      <c r="AD19" s="1054"/>
      <c r="AE19" s="1054"/>
      <c r="AF19" s="1054"/>
      <c r="AG19" s="1054"/>
      <c r="AH19" s="1054"/>
      <c r="AI19" s="131"/>
      <c r="AJ19" s="141"/>
      <c r="AM19" s="168"/>
      <c r="AO19" s="142"/>
    </row>
    <row r="20" spans="2:41" ht="15.95" customHeight="1">
      <c r="B20" s="2711"/>
      <c r="C20" s="141"/>
      <c r="F20" s="168"/>
      <c r="I20" s="141"/>
      <c r="K20" s="168"/>
      <c r="L20" s="130"/>
      <c r="M20" s="130"/>
      <c r="N20" s="355"/>
      <c r="O20" s="128"/>
      <c r="P20" s="128"/>
      <c r="Q20" s="128"/>
      <c r="R20" s="129"/>
      <c r="S20" s="410" t="s">
        <v>250</v>
      </c>
      <c r="T20" s="988" t="s">
        <v>1683</v>
      </c>
      <c r="U20" s="391"/>
      <c r="V20" s="1209"/>
      <c r="W20" s="988" t="s">
        <v>1679</v>
      </c>
      <c r="X20" s="391"/>
      <c r="Y20" s="989"/>
      <c r="Z20" s="1210"/>
      <c r="AA20" s="1210"/>
      <c r="AB20" s="1210"/>
      <c r="AC20" s="1211"/>
      <c r="AD20" s="1209"/>
      <c r="AE20" s="391" t="s">
        <v>1680</v>
      </c>
      <c r="AF20" s="1210"/>
      <c r="AG20" s="1210"/>
      <c r="AH20" s="1210"/>
      <c r="AI20" s="991"/>
      <c r="AJ20" s="141"/>
      <c r="AM20" s="168"/>
      <c r="AO20" s="142"/>
    </row>
    <row r="21" spans="2:41" ht="15.95" customHeight="1">
      <c r="B21" s="2711"/>
      <c r="C21" s="141"/>
      <c r="F21" s="168"/>
      <c r="I21" s="141"/>
      <c r="K21" s="168"/>
      <c r="L21" s="137"/>
      <c r="M21" s="137"/>
      <c r="N21" s="140"/>
      <c r="O21" s="159"/>
      <c r="P21" s="137"/>
      <c r="Q21" s="137"/>
      <c r="R21" s="140"/>
      <c r="S21" s="1008"/>
      <c r="T21" s="360"/>
      <c r="U21" s="343"/>
      <c r="V21" s="1214"/>
      <c r="W21" s="343" t="s">
        <v>295</v>
      </c>
      <c r="X21" s="343"/>
      <c r="Y21" s="344"/>
      <c r="Z21" s="1214"/>
      <c r="AA21" s="343" t="s">
        <v>1681</v>
      </c>
      <c r="AB21" s="1215"/>
      <c r="AC21" s="1215"/>
      <c r="AD21" s="1215"/>
      <c r="AE21" s="1215"/>
      <c r="AF21" s="1215"/>
      <c r="AG21" s="1215"/>
      <c r="AH21" s="1215"/>
      <c r="AI21" s="345"/>
      <c r="AJ21" s="141"/>
      <c r="AM21" s="168"/>
      <c r="AO21" s="142"/>
    </row>
    <row r="22" spans="2:41" ht="15.95" customHeight="1">
      <c r="B22" s="2711"/>
      <c r="C22" s="141"/>
      <c r="F22" s="168"/>
      <c r="I22" s="141"/>
      <c r="K22" s="168"/>
      <c r="L22" s="130"/>
      <c r="M22" s="130"/>
      <c r="N22" s="355"/>
      <c r="O22" s="128"/>
      <c r="P22" s="128"/>
      <c r="Q22" s="128"/>
      <c r="R22" s="129"/>
      <c r="S22" s="132" t="s">
        <v>250</v>
      </c>
      <c r="T22" s="130" t="s">
        <v>1370</v>
      </c>
      <c r="U22" s="137"/>
      <c r="V22" s="122"/>
      <c r="W22" s="130" t="s">
        <v>1679</v>
      </c>
      <c r="X22" s="137"/>
      <c r="Y22" s="133"/>
      <c r="Z22" s="1054"/>
      <c r="AA22" s="1054"/>
      <c r="AB22" s="1054"/>
      <c r="AC22" s="139"/>
      <c r="AD22" s="122"/>
      <c r="AE22" s="137" t="s">
        <v>1680</v>
      </c>
      <c r="AF22" s="1054"/>
      <c r="AG22" s="1054"/>
      <c r="AH22" s="1054"/>
      <c r="AI22" s="131"/>
      <c r="AJ22" s="141"/>
      <c r="AM22" s="168"/>
      <c r="AO22" s="142"/>
    </row>
    <row r="23" spans="2:41" ht="15.95" customHeight="1" thickBot="1">
      <c r="B23" s="2807"/>
      <c r="C23" s="251"/>
      <c r="D23" s="252"/>
      <c r="E23" s="252"/>
      <c r="F23" s="253"/>
      <c r="G23" s="252"/>
      <c r="H23" s="252"/>
      <c r="I23" s="251"/>
      <c r="J23" s="252"/>
      <c r="K23" s="253"/>
      <c r="L23" s="419"/>
      <c r="M23" s="419"/>
      <c r="N23" s="499"/>
      <c r="O23" s="112"/>
      <c r="P23" s="112"/>
      <c r="Q23" s="112"/>
      <c r="R23" s="113"/>
      <c r="S23" s="114"/>
      <c r="T23" s="419"/>
      <c r="U23" s="247"/>
      <c r="V23" s="1218"/>
      <c r="W23" s="247" t="s">
        <v>295</v>
      </c>
      <c r="X23" s="247"/>
      <c r="Y23" s="115"/>
      <c r="Z23" s="1218"/>
      <c r="AA23" s="247" t="s">
        <v>1681</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1686</v>
      </c>
    </row>
    <row r="26" spans="2:41" ht="15.95" customHeight="1">
      <c r="B26" s="2809" t="s">
        <v>1687</v>
      </c>
      <c r="C26" s="2009"/>
      <c r="D26" s="2009"/>
      <c r="E26" s="2009"/>
      <c r="F26" s="2810"/>
      <c r="G26" s="2811" t="s">
        <v>1688</v>
      </c>
      <c r="H26" s="2812"/>
      <c r="I26" s="2812"/>
      <c r="J26" s="2812"/>
      <c r="K26" s="2812"/>
      <c r="L26" s="2812"/>
      <c r="M26" s="2812"/>
      <c r="N26" s="2812"/>
      <c r="O26" s="2812"/>
      <c r="P26" s="2812"/>
      <c r="Q26" s="2812"/>
      <c r="R26" s="2813"/>
      <c r="S26" s="2814" t="s">
        <v>1556</v>
      </c>
      <c r="T26" s="2814"/>
      <c r="U26" s="2814"/>
      <c r="V26" s="2814"/>
      <c r="W26" s="2814"/>
      <c r="X26" s="2814"/>
      <c r="Y26" s="2814"/>
      <c r="Z26" s="2814"/>
      <c r="AA26" s="2814"/>
      <c r="AB26" s="2814"/>
      <c r="AC26" s="2814"/>
      <c r="AD26" s="2008"/>
      <c r="AE26" s="2803" t="s">
        <v>1689</v>
      </c>
      <c r="AF26" s="2804"/>
      <c r="AG26" s="2804"/>
      <c r="AH26" s="2804"/>
      <c r="AI26" s="2804"/>
      <c r="AJ26" s="2804"/>
      <c r="AK26" s="2804"/>
      <c r="AL26" s="2804"/>
      <c r="AM26" s="2804"/>
      <c r="AN26" s="2804"/>
      <c r="AO26" s="2805"/>
    </row>
    <row r="27" spans="2:41" ht="15.95" customHeight="1">
      <c r="B27" s="2815"/>
      <c r="C27" s="2816"/>
      <c r="D27" s="2816"/>
      <c r="E27" s="2816"/>
      <c r="F27" s="2817"/>
      <c r="G27" s="1219"/>
      <c r="H27" s="200" t="s">
        <v>392</v>
      </c>
      <c r="I27" s="200"/>
      <c r="J27" s="200"/>
      <c r="K27" s="1032"/>
      <c r="L27" s="200" t="s">
        <v>1690</v>
      </c>
      <c r="M27" s="200"/>
      <c r="N27" s="200"/>
      <c r="O27" s="1032"/>
      <c r="P27" s="200" t="s">
        <v>1691</v>
      </c>
      <c r="Q27" s="200"/>
      <c r="R27" s="998"/>
      <c r="S27" s="2093"/>
      <c r="T27" s="2093"/>
      <c r="U27" s="2093"/>
      <c r="V27" s="2093"/>
      <c r="W27" s="2093"/>
      <c r="X27" s="2093"/>
      <c r="Y27" s="2093"/>
      <c r="Z27" s="2093"/>
      <c r="AA27" s="2093"/>
      <c r="AB27" s="2093"/>
      <c r="AC27" s="2093"/>
      <c r="AD27" s="2093"/>
      <c r="AE27" s="1219"/>
      <c r="AF27" s="1220" t="s">
        <v>1692</v>
      </c>
      <c r="AG27" s="1221"/>
      <c r="AH27" s="1221"/>
      <c r="AI27" s="1219"/>
      <c r="AJ27" s="1220" t="s">
        <v>1693</v>
      </c>
      <c r="AK27" s="1221"/>
      <c r="AL27" s="1221"/>
      <c r="AM27" s="1221"/>
      <c r="AN27" s="1221"/>
      <c r="AO27" s="1222"/>
    </row>
    <row r="28" spans="2:41" ht="15.95" customHeight="1">
      <c r="B28" s="2815"/>
      <c r="C28" s="2816"/>
      <c r="D28" s="2816"/>
      <c r="E28" s="2816"/>
      <c r="F28" s="2817"/>
      <c r="G28" s="1219"/>
      <c r="H28" s="200" t="s">
        <v>392</v>
      </c>
      <c r="I28" s="200"/>
      <c r="J28" s="200"/>
      <c r="K28" s="1032"/>
      <c r="L28" s="200" t="s">
        <v>1690</v>
      </c>
      <c r="M28" s="200"/>
      <c r="N28" s="200"/>
      <c r="O28" s="1032"/>
      <c r="P28" s="200" t="s">
        <v>1691</v>
      </c>
      <c r="Q28" s="200"/>
      <c r="R28" s="998"/>
      <c r="S28" s="2093"/>
      <c r="T28" s="2093"/>
      <c r="U28" s="2093"/>
      <c r="V28" s="2093"/>
      <c r="W28" s="2093"/>
      <c r="X28" s="2093"/>
      <c r="Y28" s="2093"/>
      <c r="Z28" s="2093"/>
      <c r="AA28" s="2093"/>
      <c r="AB28" s="2093"/>
      <c r="AC28" s="2093"/>
      <c r="AD28" s="2093"/>
      <c r="AE28" s="1219"/>
      <c r="AF28" s="1220" t="s">
        <v>1692</v>
      </c>
      <c r="AG28" s="1221"/>
      <c r="AH28" s="1221"/>
      <c r="AI28" s="1219"/>
      <c r="AJ28" s="1220" t="s">
        <v>1693</v>
      </c>
      <c r="AK28" s="1221"/>
      <c r="AL28" s="1221"/>
      <c r="AM28" s="1221"/>
      <c r="AN28" s="1221"/>
      <c r="AO28" s="1222"/>
    </row>
    <row r="29" spans="2:41" ht="15.95" customHeight="1">
      <c r="B29" s="2815"/>
      <c r="C29" s="2816"/>
      <c r="D29" s="2816"/>
      <c r="E29" s="2816"/>
      <c r="F29" s="2817"/>
      <c r="G29" s="1219"/>
      <c r="H29" s="200" t="s">
        <v>392</v>
      </c>
      <c r="I29" s="200"/>
      <c r="J29" s="200"/>
      <c r="K29" s="1032"/>
      <c r="L29" s="200" t="s">
        <v>1690</v>
      </c>
      <c r="M29" s="200"/>
      <c r="N29" s="200"/>
      <c r="O29" s="1032"/>
      <c r="P29" s="200" t="s">
        <v>1691</v>
      </c>
      <c r="Q29" s="200"/>
      <c r="R29" s="998"/>
      <c r="S29" s="2093"/>
      <c r="T29" s="2093"/>
      <c r="U29" s="2093"/>
      <c r="V29" s="2093"/>
      <c r="W29" s="2093"/>
      <c r="X29" s="2093"/>
      <c r="Y29" s="2093"/>
      <c r="Z29" s="2093"/>
      <c r="AA29" s="2093"/>
      <c r="AB29" s="2093"/>
      <c r="AC29" s="2093"/>
      <c r="AD29" s="2093"/>
      <c r="AE29" s="1219"/>
      <c r="AF29" s="1220" t="s">
        <v>1692</v>
      </c>
      <c r="AG29" s="1221"/>
      <c r="AH29" s="1221"/>
      <c r="AI29" s="1219"/>
      <c r="AJ29" s="1220" t="s">
        <v>1693</v>
      </c>
      <c r="AK29" s="1221"/>
      <c r="AL29" s="1221"/>
      <c r="AM29" s="1221"/>
      <c r="AN29" s="1221"/>
      <c r="AO29" s="1222"/>
    </row>
    <row r="30" spans="2:41" ht="15.95" customHeight="1">
      <c r="B30" s="2815"/>
      <c r="C30" s="2816"/>
      <c r="D30" s="2816"/>
      <c r="E30" s="2816"/>
      <c r="F30" s="2817"/>
      <c r="G30" s="1219"/>
      <c r="H30" s="200" t="s">
        <v>392</v>
      </c>
      <c r="I30" s="200"/>
      <c r="J30" s="200"/>
      <c r="K30" s="1032"/>
      <c r="L30" s="200" t="s">
        <v>1690</v>
      </c>
      <c r="M30" s="200"/>
      <c r="N30" s="200"/>
      <c r="O30" s="1032"/>
      <c r="P30" s="200" t="s">
        <v>1691</v>
      </c>
      <c r="Q30" s="200"/>
      <c r="R30" s="998"/>
      <c r="S30" s="2093"/>
      <c r="T30" s="2093"/>
      <c r="U30" s="2093"/>
      <c r="V30" s="2093"/>
      <c r="W30" s="2093"/>
      <c r="X30" s="2093"/>
      <c r="Y30" s="2093"/>
      <c r="Z30" s="2093"/>
      <c r="AA30" s="2093"/>
      <c r="AB30" s="2093"/>
      <c r="AC30" s="2093"/>
      <c r="AD30" s="2093"/>
      <c r="AE30" s="1219"/>
      <c r="AF30" s="1220" t="s">
        <v>1692</v>
      </c>
      <c r="AG30" s="1221"/>
      <c r="AH30" s="1221"/>
      <c r="AI30" s="1219"/>
      <c r="AJ30" s="1220" t="s">
        <v>1693</v>
      </c>
      <c r="AK30" s="1221"/>
      <c r="AL30" s="1221"/>
      <c r="AM30" s="1221"/>
      <c r="AN30" s="1221"/>
      <c r="AO30" s="1222"/>
    </row>
    <row r="31" spans="2:41" ht="15.95" customHeight="1">
      <c r="B31" s="2815"/>
      <c r="C31" s="2816"/>
      <c r="D31" s="2816"/>
      <c r="E31" s="2816"/>
      <c r="F31" s="2817"/>
      <c r="G31" s="1219"/>
      <c r="H31" s="200" t="s">
        <v>392</v>
      </c>
      <c r="I31" s="200"/>
      <c r="J31" s="200"/>
      <c r="K31" s="1032"/>
      <c r="L31" s="200" t="s">
        <v>1690</v>
      </c>
      <c r="M31" s="200"/>
      <c r="N31" s="200"/>
      <c r="O31" s="1032"/>
      <c r="P31" s="200" t="s">
        <v>1691</v>
      </c>
      <c r="Q31" s="200"/>
      <c r="R31" s="998"/>
      <c r="S31" s="2093"/>
      <c r="T31" s="2093"/>
      <c r="U31" s="2093"/>
      <c r="V31" s="2093"/>
      <c r="W31" s="2093"/>
      <c r="X31" s="2093"/>
      <c r="Y31" s="2093"/>
      <c r="Z31" s="2093"/>
      <c r="AA31" s="2093"/>
      <c r="AB31" s="2093"/>
      <c r="AC31" s="2093"/>
      <c r="AD31" s="2093"/>
      <c r="AE31" s="1219"/>
      <c r="AF31" s="1220" t="s">
        <v>1692</v>
      </c>
      <c r="AG31" s="1221"/>
      <c r="AH31" s="1221"/>
      <c r="AI31" s="1219"/>
      <c r="AJ31" s="1220" t="s">
        <v>1693</v>
      </c>
      <c r="AK31" s="1221"/>
      <c r="AL31" s="1221"/>
      <c r="AM31" s="1221"/>
      <c r="AN31" s="1221"/>
      <c r="AO31" s="1222"/>
    </row>
    <row r="32" spans="2:41" ht="15.95" customHeight="1">
      <c r="B32" s="2815"/>
      <c r="C32" s="2816"/>
      <c r="D32" s="2816"/>
      <c r="E32" s="2816"/>
      <c r="F32" s="2817"/>
      <c r="G32" s="1219"/>
      <c r="H32" s="200" t="s">
        <v>392</v>
      </c>
      <c r="I32" s="200"/>
      <c r="J32" s="200"/>
      <c r="K32" s="1032"/>
      <c r="L32" s="200" t="s">
        <v>1690</v>
      </c>
      <c r="M32" s="200"/>
      <c r="N32" s="200"/>
      <c r="O32" s="1032"/>
      <c r="P32" s="200" t="s">
        <v>1691</v>
      </c>
      <c r="Q32" s="200"/>
      <c r="R32" s="998"/>
      <c r="S32" s="2093"/>
      <c r="T32" s="2093"/>
      <c r="U32" s="2093"/>
      <c r="V32" s="2093"/>
      <c r="W32" s="2093"/>
      <c r="X32" s="2093"/>
      <c r="Y32" s="2093"/>
      <c r="Z32" s="2093"/>
      <c r="AA32" s="2093"/>
      <c r="AB32" s="2093"/>
      <c r="AC32" s="2093"/>
      <c r="AD32" s="2093"/>
      <c r="AE32" s="1219"/>
      <c r="AF32" s="1220" t="s">
        <v>1692</v>
      </c>
      <c r="AG32" s="1221"/>
      <c r="AH32" s="1221"/>
      <c r="AI32" s="1219"/>
      <c r="AJ32" s="1220" t="s">
        <v>1693</v>
      </c>
      <c r="AK32" s="1221"/>
      <c r="AL32" s="1221"/>
      <c r="AM32" s="1221"/>
      <c r="AN32" s="1221"/>
      <c r="AO32" s="1222"/>
    </row>
    <row r="33" spans="2:41" ht="15.95" customHeight="1">
      <c r="B33" s="2815"/>
      <c r="C33" s="2816"/>
      <c r="D33" s="2816"/>
      <c r="E33" s="2816"/>
      <c r="F33" s="2817"/>
      <c r="G33" s="1219"/>
      <c r="H33" s="200" t="s">
        <v>392</v>
      </c>
      <c r="I33" s="200"/>
      <c r="J33" s="200"/>
      <c r="K33" s="1032"/>
      <c r="L33" s="200" t="s">
        <v>1690</v>
      </c>
      <c r="M33" s="200"/>
      <c r="N33" s="200"/>
      <c r="O33" s="1032"/>
      <c r="P33" s="200" t="s">
        <v>1691</v>
      </c>
      <c r="Q33" s="200"/>
      <c r="R33" s="998"/>
      <c r="S33" s="2093"/>
      <c r="T33" s="2093"/>
      <c r="U33" s="2093"/>
      <c r="V33" s="2093"/>
      <c r="W33" s="2093"/>
      <c r="X33" s="2093"/>
      <c r="Y33" s="2093"/>
      <c r="Z33" s="2093"/>
      <c r="AA33" s="2093"/>
      <c r="AB33" s="2093"/>
      <c r="AC33" s="2093"/>
      <c r="AD33" s="2093"/>
      <c r="AE33" s="1219"/>
      <c r="AF33" s="1220" t="s">
        <v>1692</v>
      </c>
      <c r="AG33" s="1221"/>
      <c r="AH33" s="1221"/>
      <c r="AI33" s="1219"/>
      <c r="AJ33" s="1220" t="s">
        <v>1693</v>
      </c>
      <c r="AK33" s="1221"/>
      <c r="AL33" s="1221"/>
      <c r="AM33" s="1221"/>
      <c r="AN33" s="1221"/>
      <c r="AO33" s="1222"/>
    </row>
    <row r="34" spans="2:41" ht="15.95" customHeight="1">
      <c r="B34" s="2815"/>
      <c r="C34" s="2816"/>
      <c r="D34" s="2816"/>
      <c r="E34" s="2816"/>
      <c r="F34" s="2817"/>
      <c r="G34" s="1219"/>
      <c r="H34" s="200" t="s">
        <v>392</v>
      </c>
      <c r="I34" s="200"/>
      <c r="J34" s="200"/>
      <c r="K34" s="1032"/>
      <c r="L34" s="200" t="s">
        <v>1690</v>
      </c>
      <c r="M34" s="200"/>
      <c r="N34" s="200"/>
      <c r="O34" s="1032"/>
      <c r="P34" s="200" t="s">
        <v>1691</v>
      </c>
      <c r="Q34" s="200"/>
      <c r="R34" s="998"/>
      <c r="S34" s="2093"/>
      <c r="T34" s="2093"/>
      <c r="U34" s="2093"/>
      <c r="V34" s="2093"/>
      <c r="W34" s="2093"/>
      <c r="X34" s="2093"/>
      <c r="Y34" s="2093"/>
      <c r="Z34" s="2093"/>
      <c r="AA34" s="2093"/>
      <c r="AB34" s="2093"/>
      <c r="AC34" s="2093"/>
      <c r="AD34" s="2093"/>
      <c r="AE34" s="1219"/>
      <c r="AF34" s="1220" t="s">
        <v>1692</v>
      </c>
      <c r="AG34" s="1221"/>
      <c r="AH34" s="1221"/>
      <c r="AI34" s="1219"/>
      <c r="AJ34" s="1220" t="s">
        <v>1693</v>
      </c>
      <c r="AK34" s="1221"/>
      <c r="AL34" s="1221"/>
      <c r="AM34" s="1221"/>
      <c r="AN34" s="1221"/>
      <c r="AO34" s="1222"/>
    </row>
    <row r="35" spans="2:41" ht="15.95" customHeight="1">
      <c r="B35" s="2815"/>
      <c r="C35" s="2816"/>
      <c r="D35" s="2816"/>
      <c r="E35" s="2816"/>
      <c r="F35" s="2817"/>
      <c r="G35" s="1219"/>
      <c r="H35" s="200" t="s">
        <v>392</v>
      </c>
      <c r="I35" s="200"/>
      <c r="J35" s="200"/>
      <c r="K35" s="1032"/>
      <c r="L35" s="200" t="s">
        <v>1690</v>
      </c>
      <c r="M35" s="200"/>
      <c r="N35" s="200"/>
      <c r="O35" s="1032"/>
      <c r="P35" s="200" t="s">
        <v>1691</v>
      </c>
      <c r="Q35" s="200"/>
      <c r="R35" s="998"/>
      <c r="S35" s="2093"/>
      <c r="T35" s="2093"/>
      <c r="U35" s="2093"/>
      <c r="V35" s="2093"/>
      <c r="W35" s="2093"/>
      <c r="X35" s="2093"/>
      <c r="Y35" s="2093"/>
      <c r="Z35" s="2093"/>
      <c r="AA35" s="2093"/>
      <c r="AB35" s="2093"/>
      <c r="AC35" s="2093"/>
      <c r="AD35" s="2093"/>
      <c r="AE35" s="1219"/>
      <c r="AF35" s="1220" t="s">
        <v>1692</v>
      </c>
      <c r="AG35" s="1221"/>
      <c r="AH35" s="1221"/>
      <c r="AI35" s="1219"/>
      <c r="AJ35" s="1220" t="s">
        <v>1693</v>
      </c>
      <c r="AK35" s="1221"/>
      <c r="AL35" s="1221"/>
      <c r="AM35" s="1221"/>
      <c r="AN35" s="1221"/>
      <c r="AO35" s="1222"/>
    </row>
    <row r="36" spans="2:41" ht="15.95" customHeight="1">
      <c r="B36" s="2815"/>
      <c r="C36" s="2816"/>
      <c r="D36" s="2816"/>
      <c r="E36" s="2816"/>
      <c r="F36" s="2817"/>
      <c r="G36" s="1219"/>
      <c r="H36" s="200" t="s">
        <v>392</v>
      </c>
      <c r="I36" s="200"/>
      <c r="J36" s="200"/>
      <c r="K36" s="1032"/>
      <c r="L36" s="200" t="s">
        <v>1690</v>
      </c>
      <c r="M36" s="200"/>
      <c r="N36" s="200"/>
      <c r="O36" s="1032"/>
      <c r="P36" s="200" t="s">
        <v>1691</v>
      </c>
      <c r="Q36" s="200"/>
      <c r="R36" s="998"/>
      <c r="S36" s="2093"/>
      <c r="T36" s="2093"/>
      <c r="U36" s="2093"/>
      <c r="V36" s="2093"/>
      <c r="W36" s="2093"/>
      <c r="X36" s="2093"/>
      <c r="Y36" s="2093"/>
      <c r="Z36" s="2093"/>
      <c r="AA36" s="2093"/>
      <c r="AB36" s="2093"/>
      <c r="AC36" s="2093"/>
      <c r="AD36" s="2093"/>
      <c r="AE36" s="1219"/>
      <c r="AF36" s="1220" t="s">
        <v>1692</v>
      </c>
      <c r="AG36" s="1221"/>
      <c r="AH36" s="1221"/>
      <c r="AI36" s="1219"/>
      <c r="AJ36" s="1220" t="s">
        <v>1693</v>
      </c>
      <c r="AK36" s="1221"/>
      <c r="AL36" s="1221"/>
      <c r="AM36" s="1221"/>
      <c r="AN36" s="1221"/>
      <c r="AO36" s="1222"/>
    </row>
    <row r="37" spans="2:41" ht="15.95" customHeight="1">
      <c r="B37" s="2815"/>
      <c r="C37" s="2816"/>
      <c r="D37" s="2816"/>
      <c r="E37" s="2816"/>
      <c r="F37" s="2817"/>
      <c r="G37" s="1219"/>
      <c r="H37" s="200" t="s">
        <v>392</v>
      </c>
      <c r="I37" s="200"/>
      <c r="J37" s="200"/>
      <c r="K37" s="1032"/>
      <c r="L37" s="200" t="s">
        <v>1690</v>
      </c>
      <c r="M37" s="200"/>
      <c r="N37" s="200"/>
      <c r="O37" s="1032"/>
      <c r="P37" s="200" t="s">
        <v>1691</v>
      </c>
      <c r="Q37" s="200"/>
      <c r="R37" s="998"/>
      <c r="S37" s="2093"/>
      <c r="T37" s="2093"/>
      <c r="U37" s="2093"/>
      <c r="V37" s="2093"/>
      <c r="W37" s="2093"/>
      <c r="X37" s="2093"/>
      <c r="Y37" s="2093"/>
      <c r="Z37" s="2093"/>
      <c r="AA37" s="2093"/>
      <c r="AB37" s="2093"/>
      <c r="AC37" s="2093"/>
      <c r="AD37" s="2093"/>
      <c r="AE37" s="1219"/>
      <c r="AF37" s="1220" t="s">
        <v>1692</v>
      </c>
      <c r="AG37" s="1221"/>
      <c r="AH37" s="1221"/>
      <c r="AI37" s="1219"/>
      <c r="AJ37" s="1220" t="s">
        <v>1693</v>
      </c>
      <c r="AK37" s="1221"/>
      <c r="AL37" s="1221"/>
      <c r="AM37" s="1221"/>
      <c r="AN37" s="1221"/>
      <c r="AO37" s="1222"/>
    </row>
    <row r="38" spans="2:41" ht="15.95" customHeight="1">
      <c r="B38" s="2815"/>
      <c r="C38" s="2816"/>
      <c r="D38" s="2816"/>
      <c r="E38" s="2816"/>
      <c r="F38" s="2817"/>
      <c r="G38" s="1219"/>
      <c r="H38" s="200" t="s">
        <v>392</v>
      </c>
      <c r="I38" s="200"/>
      <c r="J38" s="200"/>
      <c r="K38" s="1032"/>
      <c r="L38" s="200" t="s">
        <v>1690</v>
      </c>
      <c r="M38" s="200"/>
      <c r="N38" s="200"/>
      <c r="O38" s="1032"/>
      <c r="P38" s="200" t="s">
        <v>1691</v>
      </c>
      <c r="Q38" s="200"/>
      <c r="R38" s="998"/>
      <c r="S38" s="2093"/>
      <c r="T38" s="2093"/>
      <c r="U38" s="2093"/>
      <c r="V38" s="2093"/>
      <c r="W38" s="2093"/>
      <c r="X38" s="2093"/>
      <c r="Y38" s="2093"/>
      <c r="Z38" s="2093"/>
      <c r="AA38" s="2093"/>
      <c r="AB38" s="2093"/>
      <c r="AC38" s="2093"/>
      <c r="AD38" s="2093"/>
      <c r="AE38" s="1219"/>
      <c r="AF38" s="1220" t="s">
        <v>1692</v>
      </c>
      <c r="AG38" s="1221"/>
      <c r="AH38" s="1221"/>
      <c r="AI38" s="1219"/>
      <c r="AJ38" s="1220" t="s">
        <v>1693</v>
      </c>
      <c r="AK38" s="1221"/>
      <c r="AL38" s="1221"/>
      <c r="AM38" s="1221"/>
      <c r="AN38" s="1221"/>
      <c r="AO38" s="1222"/>
    </row>
    <row r="39" spans="2:41" ht="15.95" customHeight="1" thickBot="1">
      <c r="B39" s="2818"/>
      <c r="C39" s="2819"/>
      <c r="D39" s="2819"/>
      <c r="E39" s="2819"/>
      <c r="F39" s="2820"/>
      <c r="G39" s="1223"/>
      <c r="H39" s="1224" t="s">
        <v>392</v>
      </c>
      <c r="I39" s="1224"/>
      <c r="J39" s="1224"/>
      <c r="K39" s="1225"/>
      <c r="L39" s="1224" t="s">
        <v>1690</v>
      </c>
      <c r="M39" s="1224"/>
      <c r="N39" s="1224"/>
      <c r="O39" s="1225"/>
      <c r="P39" s="1224" t="s">
        <v>1691</v>
      </c>
      <c r="Q39" s="1224"/>
      <c r="R39" s="1226"/>
      <c r="S39" s="2819"/>
      <c r="T39" s="2819"/>
      <c r="U39" s="2819"/>
      <c r="V39" s="2819"/>
      <c r="W39" s="2819"/>
      <c r="X39" s="2819"/>
      <c r="Y39" s="2819"/>
      <c r="Z39" s="2819"/>
      <c r="AA39" s="2819"/>
      <c r="AB39" s="2819"/>
      <c r="AC39" s="2819"/>
      <c r="AD39" s="2819"/>
      <c r="AE39" s="1223"/>
      <c r="AF39" s="1224" t="s">
        <v>1692</v>
      </c>
      <c r="AG39" s="252"/>
      <c r="AH39" s="252"/>
      <c r="AI39" s="1223"/>
      <c r="AJ39" s="1224" t="s">
        <v>1693</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5"/>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463</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1694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995" t="s">
        <v>363</v>
      </c>
      <c r="D4" s="1996"/>
      <c r="E4" s="1996"/>
      <c r="F4" s="1997"/>
      <c r="G4" s="1998" t="s">
        <v>364</v>
      </c>
      <c r="H4" s="1999"/>
      <c r="I4" s="2002" t="s">
        <v>365</v>
      </c>
      <c r="J4" s="2003"/>
      <c r="K4" s="2004"/>
      <c r="L4" s="1995" t="s">
        <v>366</v>
      </c>
      <c r="M4" s="1996"/>
      <c r="N4" s="1997"/>
      <c r="O4" s="2008" t="s">
        <v>367</v>
      </c>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1982" t="s">
        <v>368</v>
      </c>
      <c r="AO4" s="2235"/>
    </row>
    <row r="5" spans="2:41" ht="15.95" customHeight="1" thickBot="1">
      <c r="B5" s="110"/>
      <c r="C5" s="1986" t="s">
        <v>369</v>
      </c>
      <c r="D5" s="1987"/>
      <c r="E5" s="1987"/>
      <c r="F5" s="1988"/>
      <c r="G5" s="2000"/>
      <c r="H5" s="2001"/>
      <c r="I5" s="2005"/>
      <c r="J5" s="2006"/>
      <c r="K5" s="2007"/>
      <c r="L5" s="1986" t="s">
        <v>370</v>
      </c>
      <c r="M5" s="1987"/>
      <c r="N5" s="1988"/>
      <c r="O5" s="1989" t="s">
        <v>370</v>
      </c>
      <c r="P5" s="1990"/>
      <c r="Q5" s="1990"/>
      <c r="R5" s="1991"/>
      <c r="S5" s="1992" t="s">
        <v>371</v>
      </c>
      <c r="T5" s="1993"/>
      <c r="U5" s="1993"/>
      <c r="V5" s="1993"/>
      <c r="W5" s="1993"/>
      <c r="X5" s="1993"/>
      <c r="Y5" s="1993"/>
      <c r="Z5" s="1993"/>
      <c r="AA5" s="1993"/>
      <c r="AB5" s="1993"/>
      <c r="AC5" s="1993"/>
      <c r="AD5" s="1993"/>
      <c r="AE5" s="1993"/>
      <c r="AF5" s="1993"/>
      <c r="AG5" s="1993"/>
      <c r="AH5" s="1993"/>
      <c r="AI5" s="1994"/>
      <c r="AJ5" s="1992" t="s">
        <v>372</v>
      </c>
      <c r="AK5" s="1993"/>
      <c r="AL5" s="1993"/>
      <c r="AM5" s="1993"/>
      <c r="AN5" s="2236"/>
      <c r="AO5" s="2237"/>
    </row>
    <row r="6" spans="2:41" ht="15.95" customHeight="1">
      <c r="B6" s="2010" t="s">
        <v>1695</v>
      </c>
      <c r="C6" s="241" t="s">
        <v>1696</v>
      </c>
      <c r="D6" s="137"/>
      <c r="E6" s="137"/>
      <c r="F6" s="140"/>
      <c r="G6" s="2821" t="s">
        <v>1697</v>
      </c>
      <c r="H6" s="2004"/>
      <c r="I6" s="119"/>
      <c r="J6" s="119"/>
      <c r="K6" s="119"/>
      <c r="L6" s="1995" t="s">
        <v>1439</v>
      </c>
      <c r="M6" s="1996"/>
      <c r="N6" s="1997"/>
      <c r="O6" s="1995" t="s">
        <v>1698</v>
      </c>
      <c r="P6" s="1996"/>
      <c r="Q6" s="1996"/>
      <c r="R6" s="1997"/>
      <c r="S6" s="1227"/>
      <c r="T6" s="123" t="s">
        <v>1699</v>
      </c>
      <c r="U6" s="118"/>
      <c r="V6" s="123"/>
      <c r="W6" s="119"/>
      <c r="X6" s="118"/>
      <c r="Y6" s="118"/>
      <c r="Z6" s="119"/>
      <c r="AA6" s="118"/>
      <c r="AB6" s="118"/>
      <c r="AC6" s="133" t="s">
        <v>389</v>
      </c>
      <c r="AD6" s="2822"/>
      <c r="AE6" s="2822"/>
      <c r="AF6" s="2822"/>
      <c r="AG6" s="2822"/>
      <c r="AH6" s="2822"/>
      <c r="AI6" s="131" t="s">
        <v>390</v>
      </c>
      <c r="AJ6" s="987"/>
      <c r="AK6" s="137" t="s">
        <v>1580</v>
      </c>
      <c r="AL6" s="137"/>
      <c r="AM6" s="137"/>
      <c r="AN6" s="331"/>
      <c r="AO6" s="332"/>
    </row>
    <row r="7" spans="2:41" ht="15.95" customHeight="1">
      <c r="B7" s="2011"/>
      <c r="C7" s="2019" t="s">
        <v>1700</v>
      </c>
      <c r="D7" s="2020"/>
      <c r="E7" s="2020"/>
      <c r="F7" s="2021"/>
      <c r="G7" s="122"/>
      <c r="H7" s="131">
        <v>3</v>
      </c>
      <c r="I7" s="122"/>
      <c r="J7" s="130" t="s">
        <v>381</v>
      </c>
      <c r="K7" s="131"/>
      <c r="L7" s="2019" t="s">
        <v>1701</v>
      </c>
      <c r="M7" s="2020"/>
      <c r="N7" s="2021"/>
      <c r="O7" s="2019" t="s">
        <v>1702</v>
      </c>
      <c r="P7" s="2020"/>
      <c r="Q7" s="2020"/>
      <c r="R7" s="2021"/>
      <c r="S7" s="1228"/>
      <c r="T7" s="137" t="s">
        <v>1703</v>
      </c>
      <c r="U7" s="139"/>
      <c r="V7" s="130"/>
      <c r="W7" s="130"/>
      <c r="X7" s="130"/>
      <c r="Y7" s="130"/>
      <c r="Z7" s="130"/>
      <c r="AA7" s="130"/>
      <c r="AB7" s="130"/>
      <c r="AC7" s="130"/>
      <c r="AD7" s="130"/>
      <c r="AE7" s="130"/>
      <c r="AF7" s="130"/>
      <c r="AG7" s="137"/>
      <c r="AH7" s="137"/>
      <c r="AI7" s="137"/>
      <c r="AJ7" s="987"/>
      <c r="AK7" s="137" t="s">
        <v>1448</v>
      </c>
      <c r="AL7" s="137"/>
      <c r="AM7" s="137"/>
      <c r="AN7" s="141"/>
      <c r="AO7" s="142"/>
    </row>
    <row r="8" spans="2:41" ht="15.95" customHeight="1">
      <c r="B8" s="2011"/>
      <c r="C8" s="2019" t="s">
        <v>375</v>
      </c>
      <c r="D8" s="2020"/>
      <c r="E8" s="2020"/>
      <c r="F8" s="2021"/>
      <c r="G8" s="122"/>
      <c r="H8" s="131">
        <v>2</v>
      </c>
      <c r="I8" s="122"/>
      <c r="J8" s="130" t="s">
        <v>387</v>
      </c>
      <c r="K8" s="131"/>
      <c r="L8" s="159"/>
      <c r="M8" s="137"/>
      <c r="N8" s="140"/>
      <c r="O8" s="2019" t="s">
        <v>1704</v>
      </c>
      <c r="P8" s="2020"/>
      <c r="Q8" s="2020"/>
      <c r="R8" s="2021"/>
      <c r="U8" s="209" t="s">
        <v>1705</v>
      </c>
      <c r="V8" s="137"/>
      <c r="W8" s="137"/>
      <c r="X8" s="133"/>
      <c r="Y8" s="133"/>
      <c r="Z8" s="133"/>
      <c r="AA8" s="133" t="s">
        <v>389</v>
      </c>
      <c r="AB8" s="2057"/>
      <c r="AC8" s="2057"/>
      <c r="AD8" s="2057"/>
      <c r="AE8" s="2057"/>
      <c r="AF8" s="2057"/>
      <c r="AG8" s="2057"/>
      <c r="AH8" s="2057"/>
      <c r="AI8" s="131" t="s">
        <v>390</v>
      </c>
      <c r="AJ8" s="987"/>
      <c r="AK8" s="2051"/>
      <c r="AL8" s="2051"/>
      <c r="AM8" s="2051"/>
      <c r="AN8" s="141"/>
      <c r="AO8" s="142"/>
    </row>
    <row r="9" spans="2:41" ht="15.95" customHeight="1">
      <c r="B9" s="2011"/>
      <c r="C9" s="159" t="s">
        <v>1706</v>
      </c>
      <c r="D9" s="137"/>
      <c r="E9" s="137"/>
      <c r="F9" s="140"/>
      <c r="G9" s="169"/>
      <c r="H9" s="151">
        <v>1</v>
      </c>
      <c r="I9" s="122"/>
      <c r="J9" s="130" t="s">
        <v>392</v>
      </c>
      <c r="K9" s="131"/>
      <c r="L9" s="159"/>
      <c r="M9" s="137"/>
      <c r="N9" s="140"/>
      <c r="O9" s="2183" t="s">
        <v>1707</v>
      </c>
      <c r="P9" s="2823"/>
      <c r="Q9" s="2823"/>
      <c r="R9" s="2824"/>
      <c r="S9" s="188"/>
      <c r="T9" s="195"/>
      <c r="U9" s="149" t="s">
        <v>1708</v>
      </c>
      <c r="V9" s="387"/>
      <c r="W9" s="149"/>
      <c r="X9" s="149"/>
      <c r="Y9" s="149"/>
      <c r="Z9" s="192"/>
      <c r="AA9" s="192"/>
      <c r="AB9" s="192"/>
      <c r="AC9" s="150" t="s">
        <v>389</v>
      </c>
      <c r="AD9" s="2053"/>
      <c r="AE9" s="2053"/>
      <c r="AF9" s="2053"/>
      <c r="AG9" s="2053"/>
      <c r="AH9" s="150" t="s">
        <v>1709</v>
      </c>
      <c r="AI9" s="151" t="s">
        <v>390</v>
      </c>
      <c r="AJ9" s="132"/>
      <c r="AK9" s="137"/>
      <c r="AL9" s="137"/>
      <c r="AM9" s="137"/>
      <c r="AN9" s="141"/>
      <c r="AO9" s="142"/>
    </row>
    <row r="10" spans="2:41" ht="15.95" customHeight="1">
      <c r="B10" s="2011"/>
      <c r="C10" s="159"/>
      <c r="D10" s="137"/>
      <c r="E10" s="137"/>
      <c r="F10" s="140"/>
      <c r="G10" s="2320" t="s">
        <v>1710</v>
      </c>
      <c r="H10" s="2321"/>
      <c r="I10" s="122"/>
      <c r="J10" s="130" t="s">
        <v>397</v>
      </c>
      <c r="K10" s="131"/>
      <c r="L10" s="159"/>
      <c r="M10" s="137"/>
      <c r="N10" s="140"/>
      <c r="O10" s="2071" t="s">
        <v>1711</v>
      </c>
      <c r="P10" s="2072"/>
      <c r="Q10" s="2072"/>
      <c r="R10" s="2073"/>
      <c r="S10" s="1228"/>
      <c r="T10" s="137" t="s">
        <v>1699</v>
      </c>
      <c r="U10" s="130"/>
      <c r="V10" s="137"/>
      <c r="W10" s="133"/>
      <c r="X10" s="130"/>
      <c r="Y10" s="130"/>
      <c r="Z10" s="133"/>
      <c r="AA10" s="130"/>
      <c r="AB10" s="130"/>
      <c r="AC10" s="133" t="s">
        <v>389</v>
      </c>
      <c r="AD10" s="2723"/>
      <c r="AE10" s="2723"/>
      <c r="AF10" s="2723"/>
      <c r="AG10" s="2723"/>
      <c r="AH10" s="2723"/>
      <c r="AI10" s="131" t="s">
        <v>390</v>
      </c>
      <c r="AJ10" s="132"/>
      <c r="AK10" s="137"/>
      <c r="AL10" s="137"/>
      <c r="AM10" s="137"/>
      <c r="AN10" s="141"/>
      <c r="AO10" s="142"/>
    </row>
    <row r="11" spans="2:41" ht="15.95" customHeight="1">
      <c r="B11" s="2011"/>
      <c r="C11" s="127"/>
      <c r="D11" s="128"/>
      <c r="E11" s="128"/>
      <c r="F11" s="129"/>
      <c r="G11" s="122"/>
      <c r="H11" s="131">
        <v>3</v>
      </c>
      <c r="I11" s="133"/>
      <c r="J11" s="133"/>
      <c r="K11" s="133"/>
      <c r="L11" s="159"/>
      <c r="M11" s="137"/>
      <c r="N11" s="140"/>
      <c r="O11" s="2019" t="s">
        <v>1702</v>
      </c>
      <c r="P11" s="2020"/>
      <c r="Q11" s="2020"/>
      <c r="R11" s="2021"/>
      <c r="S11" s="1228"/>
      <c r="T11" s="137" t="s">
        <v>1703</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11"/>
      <c r="C12" s="127"/>
      <c r="D12" s="128"/>
      <c r="E12" s="128"/>
      <c r="F12" s="129"/>
      <c r="G12" s="122"/>
      <c r="H12" s="131">
        <v>2</v>
      </c>
      <c r="I12" s="133"/>
      <c r="J12" s="133"/>
      <c r="K12" s="133"/>
      <c r="L12" s="159"/>
      <c r="M12" s="137"/>
      <c r="N12" s="140"/>
      <c r="O12" s="2019" t="s">
        <v>1704</v>
      </c>
      <c r="P12" s="2020"/>
      <c r="Q12" s="2020"/>
      <c r="R12" s="2021"/>
      <c r="U12" s="209" t="s">
        <v>1705</v>
      </c>
      <c r="V12" s="137"/>
      <c r="W12" s="137"/>
      <c r="X12" s="133"/>
      <c r="Y12" s="133"/>
      <c r="Z12" s="133"/>
      <c r="AA12" s="133" t="s">
        <v>389</v>
      </c>
      <c r="AB12" s="2057"/>
      <c r="AC12" s="2057"/>
      <c r="AD12" s="2057"/>
      <c r="AE12" s="2057"/>
      <c r="AF12" s="2057"/>
      <c r="AG12" s="2057"/>
      <c r="AH12" s="2057"/>
      <c r="AI12" s="131" t="s">
        <v>390</v>
      </c>
      <c r="AJ12" s="133"/>
      <c r="AK12" s="137"/>
      <c r="AL12" s="137"/>
      <c r="AM12" s="137"/>
      <c r="AN12" s="141"/>
      <c r="AO12" s="142"/>
    </row>
    <row r="13" spans="2:41" ht="15.95" customHeight="1">
      <c r="B13" s="2011"/>
      <c r="C13" s="127"/>
      <c r="D13" s="128"/>
      <c r="E13" s="128"/>
      <c r="F13" s="129"/>
      <c r="G13" s="169"/>
      <c r="H13" s="151">
        <v>1</v>
      </c>
      <c r="I13" s="133"/>
      <c r="J13" s="133"/>
      <c r="K13" s="133"/>
      <c r="L13" s="159"/>
      <c r="M13" s="137"/>
      <c r="N13" s="140"/>
      <c r="O13" s="2183" t="s">
        <v>1707</v>
      </c>
      <c r="P13" s="2823"/>
      <c r="Q13" s="2823"/>
      <c r="R13" s="2824"/>
      <c r="S13" s="188"/>
      <c r="T13" s="195"/>
      <c r="U13" s="149" t="s">
        <v>1708</v>
      </c>
      <c r="V13" s="387"/>
      <c r="W13" s="149"/>
      <c r="X13" s="149"/>
      <c r="Y13" s="149"/>
      <c r="Z13" s="192"/>
      <c r="AA13" s="192"/>
      <c r="AB13" s="192"/>
      <c r="AC13" s="150" t="s">
        <v>389</v>
      </c>
      <c r="AD13" s="2053"/>
      <c r="AE13" s="2053"/>
      <c r="AF13" s="2053"/>
      <c r="AG13" s="2053"/>
      <c r="AH13" s="150" t="s">
        <v>1709</v>
      </c>
      <c r="AI13" s="151" t="s">
        <v>390</v>
      </c>
      <c r="AJ13" s="132"/>
      <c r="AK13" s="137"/>
      <c r="AL13" s="137"/>
      <c r="AM13" s="137"/>
      <c r="AN13" s="141"/>
      <c r="AO13" s="142"/>
    </row>
    <row r="14" spans="2:41" ht="15.95" customHeight="1">
      <c r="B14" s="2011"/>
      <c r="C14" s="127"/>
      <c r="D14" s="128"/>
      <c r="E14" s="128"/>
      <c r="F14" s="129"/>
      <c r="G14" s="2320" t="s">
        <v>1712</v>
      </c>
      <c r="H14" s="2321"/>
      <c r="I14" s="133"/>
      <c r="J14" s="133"/>
      <c r="K14" s="133"/>
      <c r="L14" s="159"/>
      <c r="M14" s="137"/>
      <c r="N14" s="140"/>
      <c r="O14" s="2071" t="s">
        <v>1713</v>
      </c>
      <c r="P14" s="2072"/>
      <c r="Q14" s="2072"/>
      <c r="R14" s="2073"/>
      <c r="S14" s="1228"/>
      <c r="T14" s="137" t="s">
        <v>1699</v>
      </c>
      <c r="U14" s="130"/>
      <c r="V14" s="137"/>
      <c r="W14" s="133"/>
      <c r="X14" s="130"/>
      <c r="Y14" s="130"/>
      <c r="Z14" s="133"/>
      <c r="AA14" s="130"/>
      <c r="AB14" s="130"/>
      <c r="AC14" s="133" t="s">
        <v>389</v>
      </c>
      <c r="AD14" s="2723"/>
      <c r="AE14" s="2723"/>
      <c r="AF14" s="2723"/>
      <c r="AG14" s="2723"/>
      <c r="AH14" s="2723"/>
      <c r="AI14" s="131" t="s">
        <v>390</v>
      </c>
      <c r="AJ14" s="132"/>
      <c r="AK14" s="137"/>
      <c r="AL14" s="137"/>
      <c r="AM14" s="137"/>
      <c r="AN14" s="141"/>
      <c r="AO14" s="142"/>
    </row>
    <row r="15" spans="2:41" ht="15.95" customHeight="1">
      <c r="B15" s="2011"/>
      <c r="C15" s="127"/>
      <c r="D15" s="1229"/>
      <c r="E15" s="1229"/>
      <c r="F15" s="1230"/>
      <c r="G15" s="122"/>
      <c r="H15" s="131">
        <v>3</v>
      </c>
      <c r="I15" s="133"/>
      <c r="J15" s="133"/>
      <c r="K15" s="133"/>
      <c r="L15" s="159"/>
      <c r="M15" s="137"/>
      <c r="N15" s="140"/>
      <c r="O15" s="2019" t="s">
        <v>1702</v>
      </c>
      <c r="P15" s="2020"/>
      <c r="Q15" s="2020"/>
      <c r="R15" s="2021"/>
      <c r="S15" s="1228"/>
      <c r="T15" s="137" t="s">
        <v>1703</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11"/>
      <c r="C16" s="159"/>
      <c r="D16" s="137"/>
      <c r="E16" s="137"/>
      <c r="F16" s="140"/>
      <c r="G16" s="122"/>
      <c r="H16" s="131">
        <v>2</v>
      </c>
      <c r="I16" s="133"/>
      <c r="J16" s="133"/>
      <c r="K16" s="133"/>
      <c r="L16" s="159"/>
      <c r="M16" s="137"/>
      <c r="N16" s="140"/>
      <c r="O16" s="2019" t="s">
        <v>1704</v>
      </c>
      <c r="P16" s="2020"/>
      <c r="Q16" s="2020"/>
      <c r="R16" s="2021"/>
      <c r="U16" s="209" t="s">
        <v>1705</v>
      </c>
      <c r="V16" s="137"/>
      <c r="W16" s="137"/>
      <c r="X16" s="133"/>
      <c r="Y16" s="133"/>
      <c r="Z16" s="133"/>
      <c r="AA16" s="133" t="s">
        <v>389</v>
      </c>
      <c r="AB16" s="2057"/>
      <c r="AC16" s="2057"/>
      <c r="AD16" s="2057"/>
      <c r="AE16" s="2057"/>
      <c r="AF16" s="2057"/>
      <c r="AG16" s="2057"/>
      <c r="AH16" s="2057"/>
      <c r="AI16" s="131" t="s">
        <v>390</v>
      </c>
      <c r="AJ16" s="132"/>
      <c r="AK16" s="137"/>
      <c r="AL16" s="137"/>
      <c r="AM16" s="137"/>
      <c r="AN16" s="141"/>
      <c r="AO16" s="142"/>
    </row>
    <row r="17" spans="2:41" ht="15.95" customHeight="1">
      <c r="B17" s="486"/>
      <c r="C17" s="125"/>
      <c r="D17" s="1231" t="s">
        <v>1714</v>
      </c>
      <c r="E17" s="137"/>
      <c r="F17" s="140"/>
      <c r="G17" s="169"/>
      <c r="H17" s="151">
        <v>1</v>
      </c>
      <c r="I17" s="133"/>
      <c r="J17" s="133"/>
      <c r="K17" s="133"/>
      <c r="L17" s="159"/>
      <c r="M17" s="137"/>
      <c r="N17" s="140"/>
      <c r="O17" s="2183" t="s">
        <v>1707</v>
      </c>
      <c r="P17" s="2823"/>
      <c r="Q17" s="2823"/>
      <c r="R17" s="2824"/>
      <c r="S17" s="188"/>
      <c r="T17" s="195"/>
      <c r="U17" s="149" t="s">
        <v>1708</v>
      </c>
      <c r="V17" s="387"/>
      <c r="W17" s="149"/>
      <c r="X17" s="149"/>
      <c r="Y17" s="149"/>
      <c r="Z17" s="192"/>
      <c r="AA17" s="192"/>
      <c r="AB17" s="192"/>
      <c r="AC17" s="150" t="s">
        <v>389</v>
      </c>
      <c r="AD17" s="2053"/>
      <c r="AE17" s="2053"/>
      <c r="AF17" s="2053"/>
      <c r="AG17" s="2053"/>
      <c r="AH17" s="150" t="s">
        <v>1709</v>
      </c>
      <c r="AI17" s="151" t="s">
        <v>390</v>
      </c>
      <c r="AJ17" s="132"/>
      <c r="AK17" s="137"/>
      <c r="AL17" s="137"/>
      <c r="AM17" s="137"/>
      <c r="AN17" s="141"/>
      <c r="AO17" s="142"/>
    </row>
    <row r="18" spans="2:41" ht="15.95" customHeight="1">
      <c r="B18" s="486"/>
      <c r="C18" s="125"/>
      <c r="D18" s="1231" t="s">
        <v>1715</v>
      </c>
      <c r="E18" s="137"/>
      <c r="F18" s="140"/>
      <c r="G18" s="2320" t="s">
        <v>1716</v>
      </c>
      <c r="H18" s="2321"/>
      <c r="I18" s="133"/>
      <c r="J18" s="133"/>
      <c r="K18" s="133"/>
      <c r="L18" s="159"/>
      <c r="M18" s="137"/>
      <c r="N18" s="140"/>
      <c r="O18" s="2071" t="s">
        <v>1717</v>
      </c>
      <c r="P18" s="2072"/>
      <c r="Q18" s="2072"/>
      <c r="R18" s="2073"/>
      <c r="S18" s="1228"/>
      <c r="T18" s="137" t="s">
        <v>1699</v>
      </c>
      <c r="U18" s="130"/>
      <c r="V18" s="137"/>
      <c r="W18" s="133"/>
      <c r="X18" s="130"/>
      <c r="Y18" s="130"/>
      <c r="Z18" s="133"/>
      <c r="AA18" s="130"/>
      <c r="AB18" s="130"/>
      <c r="AC18" s="133" t="s">
        <v>389</v>
      </c>
      <c r="AD18" s="2723"/>
      <c r="AE18" s="2723"/>
      <c r="AF18" s="2723"/>
      <c r="AG18" s="2723"/>
      <c r="AH18" s="2723"/>
      <c r="AI18" s="131" t="s">
        <v>390</v>
      </c>
      <c r="AJ18" s="132"/>
      <c r="AK18" s="137"/>
      <c r="AL18" s="137"/>
      <c r="AM18" s="137"/>
      <c r="AN18" s="141"/>
      <c r="AO18" s="142"/>
    </row>
    <row r="19" spans="2:41" ht="15.95" customHeight="1">
      <c r="B19" s="486"/>
      <c r="C19" s="125"/>
      <c r="D19" s="1231" t="s">
        <v>1718</v>
      </c>
      <c r="E19" s="137"/>
      <c r="F19" s="140"/>
      <c r="G19" s="122"/>
      <c r="H19" s="131">
        <v>3</v>
      </c>
      <c r="I19" s="133"/>
      <c r="J19" s="133"/>
      <c r="K19" s="133"/>
      <c r="L19" s="159"/>
      <c r="M19" s="137"/>
      <c r="N19" s="140"/>
      <c r="O19" s="2019" t="s">
        <v>1702</v>
      </c>
      <c r="P19" s="2020"/>
      <c r="Q19" s="2020"/>
      <c r="R19" s="2021"/>
      <c r="S19" s="1228"/>
      <c r="T19" s="137" t="s">
        <v>1703</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1719</v>
      </c>
      <c r="E20" s="137"/>
      <c r="F20" s="140"/>
      <c r="G20" s="122"/>
      <c r="H20" s="131">
        <v>2</v>
      </c>
      <c r="I20" s="133"/>
      <c r="J20" s="133"/>
      <c r="K20" s="133"/>
      <c r="L20" s="159"/>
      <c r="M20" s="137"/>
      <c r="N20" s="140"/>
      <c r="O20" s="2019" t="s">
        <v>1704</v>
      </c>
      <c r="P20" s="2020"/>
      <c r="Q20" s="2020"/>
      <c r="R20" s="2021"/>
      <c r="U20" s="209" t="s">
        <v>1705</v>
      </c>
      <c r="V20" s="137"/>
      <c r="W20" s="137"/>
      <c r="X20" s="133"/>
      <c r="Y20" s="133"/>
      <c r="Z20" s="133"/>
      <c r="AA20" s="133" t="s">
        <v>389</v>
      </c>
      <c r="AB20" s="2057"/>
      <c r="AC20" s="2057"/>
      <c r="AD20" s="2057"/>
      <c r="AE20" s="2057"/>
      <c r="AF20" s="2057"/>
      <c r="AG20" s="2057"/>
      <c r="AH20" s="2057"/>
      <c r="AI20" s="131" t="s">
        <v>390</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19" t="s">
        <v>1707</v>
      </c>
      <c r="P21" s="2020"/>
      <c r="Q21" s="2020"/>
      <c r="R21" s="2021"/>
      <c r="S21" s="438"/>
      <c r="T21" s="195"/>
      <c r="U21" s="149" t="s">
        <v>1708</v>
      </c>
      <c r="V21" s="139"/>
      <c r="W21" s="137"/>
      <c r="X21" s="137"/>
      <c r="Y21" s="137"/>
      <c r="Z21" s="130"/>
      <c r="AA21" s="130"/>
      <c r="AB21" s="130"/>
      <c r="AC21" s="133" t="s">
        <v>389</v>
      </c>
      <c r="AD21" s="2057"/>
      <c r="AE21" s="2057"/>
      <c r="AF21" s="2057"/>
      <c r="AG21" s="2057"/>
      <c r="AH21" s="133" t="s">
        <v>1709</v>
      </c>
      <c r="AI21" s="131" t="s">
        <v>390</v>
      </c>
      <c r="AJ21" s="133"/>
      <c r="AK21" s="137"/>
      <c r="AL21" s="137"/>
      <c r="AM21" s="137"/>
      <c r="AN21" s="141"/>
      <c r="AO21" s="142"/>
    </row>
    <row r="22" spans="2:41" ht="15.95" customHeight="1" thickBot="1">
      <c r="B22" s="1234"/>
      <c r="C22" s="1235" t="b">
        <v>0</v>
      </c>
      <c r="D22" s="2709" t="s">
        <v>403</v>
      </c>
      <c r="E22" s="2709"/>
      <c r="F22" s="2709"/>
      <c r="G22" s="246"/>
      <c r="H22" s="115"/>
      <c r="I22" s="114"/>
      <c r="J22" s="115"/>
      <c r="K22" s="116"/>
      <c r="L22" s="2825" t="s">
        <v>650</v>
      </c>
      <c r="M22" s="2826"/>
      <c r="N22" s="2826"/>
      <c r="O22" s="1992" t="s">
        <v>411</v>
      </c>
      <c r="P22" s="1993"/>
      <c r="Q22" s="1993"/>
      <c r="R22" s="1994"/>
      <c r="S22" s="1236"/>
      <c r="T22" s="247" t="s">
        <v>412</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5"/>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5"/>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Z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7.5" style="1270" customWidth="1"/>
    <col min="107" max="107" width="23" style="1270" bestFit="1" customWidth="1"/>
    <col min="108" max="108" width="25.25" style="1270" bestFit="1" customWidth="1"/>
    <col min="109" max="110" width="28.25" style="1270" bestFit="1" customWidth="1"/>
    <col min="111" max="111" width="31.125" style="1270" bestFit="1" customWidth="1"/>
    <col min="112" max="112" width="26.75" style="1270" bestFit="1" customWidth="1"/>
    <col min="113" max="113" width="31.125" style="1270" bestFit="1" customWidth="1"/>
    <col min="114" max="115" width="28.25" style="1270" bestFit="1" customWidth="1"/>
    <col min="116" max="116" width="31.125" style="1270" bestFit="1" customWidth="1"/>
    <col min="117" max="117" width="26.75" style="1270" bestFit="1" customWidth="1"/>
    <col min="118" max="118" width="31.125" style="1270" bestFit="1" customWidth="1"/>
    <col min="119" max="120" width="28.25" style="1270" bestFit="1" customWidth="1"/>
    <col min="121" max="121" width="31.125" style="1270" bestFit="1" customWidth="1"/>
    <col min="122" max="122" width="26.75" style="1270" bestFit="1" customWidth="1"/>
    <col min="123" max="123" width="31.125" style="1270" bestFit="1" customWidth="1"/>
    <col min="124" max="125" width="28.25" style="1270" bestFit="1" customWidth="1"/>
    <col min="126" max="126" width="31.125" style="1270" bestFit="1" customWidth="1"/>
    <col min="127" max="127" width="26.75" style="1270" bestFit="1" customWidth="1"/>
    <col min="128" max="128" width="31.125" style="1270" bestFit="1" customWidth="1"/>
    <col min="129" max="129" width="26.75" style="1270" bestFit="1" customWidth="1"/>
    <col min="130" max="130" width="29.625" style="1270" bestFit="1" customWidth="1"/>
    <col min="131" max="131" width="25.25" style="1270" bestFit="1" customWidth="1"/>
    <col min="132" max="132" width="29.625" style="1270" bestFit="1" customWidth="1"/>
    <col min="133" max="133" width="26.75" style="1270" bestFit="1" customWidth="1"/>
    <col min="134" max="134" width="36.375" style="1270" bestFit="1" customWidth="1"/>
    <col min="135" max="135" width="29.625" style="1270" bestFit="1" customWidth="1"/>
    <col min="136" max="136" width="25.25" style="1270" bestFit="1" customWidth="1"/>
    <col min="137" max="137" width="29.625" style="1270" bestFit="1" customWidth="1"/>
    <col min="138" max="138" width="38.5" style="1270" bestFit="1" customWidth="1"/>
    <col min="139" max="139" width="40.75" style="1270" bestFit="1" customWidth="1"/>
    <col min="140" max="140" width="38.5" style="1270" bestFit="1" customWidth="1"/>
    <col min="141" max="141" width="29.625" style="1270" bestFit="1" customWidth="1"/>
    <col min="142" max="142" width="31.875" style="1270" bestFit="1" customWidth="1"/>
    <col min="143" max="143" width="29.875" style="1270" bestFit="1" customWidth="1"/>
    <col min="144" max="144" width="28.375" style="1270" bestFit="1" customWidth="1"/>
    <col min="145" max="145" width="44.375" style="1270" bestFit="1" customWidth="1"/>
    <col min="146" max="146" width="34.25" style="1270" bestFit="1" customWidth="1"/>
    <col min="147" max="148" width="44.375" style="1270" bestFit="1" customWidth="1"/>
    <col min="149" max="149" width="28.375" style="1270" bestFit="1" customWidth="1"/>
    <col min="150" max="150" width="25.25" style="1270" bestFit="1" customWidth="1"/>
    <col min="151" max="151" width="29.625" style="1270" bestFit="1" customWidth="1"/>
    <col min="152" max="152" width="34.25" style="1270" bestFit="1" customWidth="1"/>
    <col min="153" max="155" width="44.375" style="1270" bestFit="1" customWidth="1"/>
    <col min="156" max="156" width="27.5" style="1270" bestFit="1" customWidth="1"/>
    <col min="157" max="157" width="44.375" style="1270" bestFit="1" customWidth="1"/>
    <col min="158" max="158" width="34.25" style="1270" bestFit="1" customWidth="1"/>
    <col min="159" max="159" width="44.375" style="1270" bestFit="1" customWidth="1"/>
    <col min="160" max="160" width="25.25" style="1270" bestFit="1" customWidth="1"/>
    <col min="161" max="161" width="29.625" style="1270" bestFit="1" customWidth="1"/>
    <col min="162" max="162" width="25.25" style="1270" bestFit="1" customWidth="1"/>
    <col min="163" max="163" width="29.625" style="1270" bestFit="1" customWidth="1"/>
    <col min="164" max="164" width="25.25" style="1270" bestFit="1" customWidth="1"/>
    <col min="165" max="166" width="18.875" style="1270" bestFit="1" customWidth="1"/>
    <col min="167" max="167" width="21" style="1270" bestFit="1" customWidth="1"/>
    <col min="168" max="168" width="20.875" style="1270" bestFit="1" customWidth="1"/>
    <col min="169" max="169" width="12.625" style="1270" bestFit="1" customWidth="1"/>
    <col min="170" max="170" width="15.125" style="1270" bestFit="1" customWidth="1"/>
    <col min="171" max="171" width="7.125" style="1270" bestFit="1" customWidth="1"/>
    <col min="172" max="172" width="19.25" style="1270" bestFit="1" customWidth="1"/>
    <col min="173" max="175" width="15.125" style="1270" bestFit="1" customWidth="1"/>
    <col min="176" max="176" width="17.25" style="1270" bestFit="1" customWidth="1"/>
    <col min="177" max="179" width="15.125" style="1270" bestFit="1" customWidth="1"/>
    <col min="180" max="181" width="17.25" style="1270" bestFit="1" customWidth="1"/>
    <col min="182" max="182" width="15.125" style="1270" bestFit="1" customWidth="1"/>
    <col min="183" max="184" width="17.25" style="1270" bestFit="1" customWidth="1"/>
    <col min="185" max="185" width="15.125" style="1270" bestFit="1" customWidth="1"/>
    <col min="186" max="187" width="17.25" style="1270" bestFit="1" customWidth="1"/>
    <col min="188" max="188" width="19.25" style="1270" bestFit="1" customWidth="1"/>
    <col min="189" max="190" width="21.375" style="1270" bestFit="1" customWidth="1"/>
    <col min="191" max="191" width="23.5" style="1270" bestFit="1" customWidth="1"/>
    <col min="192" max="192" width="21.375" style="1270" bestFit="1" customWidth="1"/>
    <col min="193" max="193" width="19.25" style="1270" bestFit="1" customWidth="1"/>
    <col min="194" max="195" width="21.375" style="1270" bestFit="1" customWidth="1"/>
    <col min="196" max="196" width="23.5" style="1270" bestFit="1" customWidth="1"/>
    <col min="197" max="197" width="21.375" style="1270" bestFit="1" customWidth="1"/>
    <col min="198" max="198" width="17.25" style="1270" bestFit="1" customWidth="1"/>
    <col min="199" max="201" width="19.25" style="1270" bestFit="1" customWidth="1"/>
    <col min="202" max="202" width="18.375" style="1270" bestFit="1" customWidth="1"/>
    <col min="203" max="204" width="20.375" style="1270" bestFit="1" customWidth="1"/>
    <col min="205" max="205" width="13" style="1270" bestFit="1" customWidth="1"/>
    <col min="206" max="207" width="19.25" style="1270" bestFit="1" customWidth="1"/>
    <col min="208" max="209" width="17.25" style="1270" bestFit="1" customWidth="1"/>
    <col min="210" max="212" width="19.25" style="1270" bestFit="1" customWidth="1"/>
    <col min="213" max="214" width="21.375" style="1270" bestFit="1" customWidth="1"/>
    <col min="215" max="215" width="19.25" style="1270" bestFit="1" customWidth="1"/>
    <col min="216" max="217" width="21.375" style="1270" bestFit="1" customWidth="1"/>
    <col min="218" max="218" width="23.5" style="1270" bestFit="1" customWidth="1"/>
    <col min="219" max="220" width="21.375" style="1270" bestFit="1" customWidth="1"/>
    <col min="221" max="223" width="23.5" style="1270" bestFit="1" customWidth="1"/>
    <col min="224" max="225" width="25.5" style="1270" bestFit="1" customWidth="1"/>
    <col min="226" max="226" width="23.5" style="1270" bestFit="1" customWidth="1"/>
    <col min="227" max="228" width="25.5" style="1270" bestFit="1" customWidth="1"/>
    <col min="229" max="229" width="27.625" style="1270" bestFit="1" customWidth="1"/>
    <col min="230" max="230" width="25.5" style="1270" bestFit="1" customWidth="1"/>
    <col min="231" max="231" width="22.75" style="1270" bestFit="1" customWidth="1"/>
    <col min="232" max="232" width="26.875" style="1270" bestFit="1" customWidth="1"/>
    <col min="233" max="234" width="19.25" style="1270" bestFit="1" customWidth="1"/>
    <col min="235" max="235" width="25.5" style="1270" bestFit="1" customWidth="1"/>
    <col min="236" max="237" width="21.375" style="1270" bestFit="1" customWidth="1"/>
    <col min="238" max="238" width="27.625" style="1270" bestFit="1" customWidth="1"/>
    <col min="239" max="239" width="8.375" style="1270" bestFit="1" customWidth="1"/>
    <col min="240" max="242" width="16.75" style="1270" bestFit="1" customWidth="1"/>
    <col min="243" max="243" width="18.875" style="1270" bestFit="1" customWidth="1"/>
    <col min="244" max="244" width="23.5" style="1270" bestFit="1" customWidth="1"/>
    <col min="245" max="245" width="25.5" style="1270" bestFit="1" customWidth="1"/>
    <col min="246" max="247" width="8.375" style="1270" bestFit="1" customWidth="1"/>
    <col min="248" max="248" width="10.25" style="1270" bestFit="1" customWidth="1"/>
    <col min="249" max="249" width="13.75" style="1270" bestFit="1" customWidth="1"/>
    <col min="250" max="250" width="15.125" style="1270" bestFit="1" customWidth="1"/>
    <col min="251" max="253" width="21.5" style="1270" bestFit="1" customWidth="1"/>
    <col min="254" max="255" width="19.25" style="1270" bestFit="1" customWidth="1"/>
    <col min="256" max="256" width="6.625" style="1270" bestFit="1" customWidth="1"/>
    <col min="257" max="257" width="9" style="1270"/>
    <col min="258" max="258" width="15.125" style="1270" bestFit="1" customWidth="1"/>
    <col min="259" max="259" width="13" style="1270" bestFit="1" customWidth="1"/>
    <col min="260" max="262" width="9" style="1270"/>
    <col min="263" max="263" width="13" style="1270" bestFit="1" customWidth="1"/>
    <col min="264" max="264" width="15" style="1270" customWidth="1"/>
    <col min="265" max="265" width="13" style="1270" bestFit="1" customWidth="1"/>
    <col min="266" max="266" width="9" style="1270"/>
    <col min="267" max="269" width="12.375" style="1270" bestFit="1" customWidth="1"/>
    <col min="270" max="270" width="11" style="1270" bestFit="1" customWidth="1"/>
    <col min="271" max="271" width="20.375" style="1270" bestFit="1" customWidth="1"/>
    <col min="272" max="273" width="27.75" style="1270" bestFit="1" customWidth="1"/>
    <col min="274" max="275" width="19.375" style="1270" bestFit="1" customWidth="1"/>
    <col min="276" max="276" width="17.25" style="1270" bestFit="1" customWidth="1"/>
    <col min="277" max="277" width="19.375" style="1270" bestFit="1" customWidth="1"/>
    <col min="278" max="279" width="9" style="1270"/>
    <col min="280" max="280" width="17.375" style="1270" bestFit="1" customWidth="1"/>
    <col min="281" max="281" width="9" style="1270"/>
    <col min="282" max="282" width="17.375" style="1270" bestFit="1" customWidth="1"/>
    <col min="283" max="284" width="9" style="1270"/>
    <col min="285" max="286" width="11.125" style="1270" bestFit="1" customWidth="1"/>
    <col min="287" max="287" width="5.25" style="1270" bestFit="1" customWidth="1"/>
    <col min="288" max="288" width="9" style="1270"/>
    <col min="289" max="289" width="14.25" style="1270" bestFit="1" customWidth="1"/>
    <col min="290" max="290" width="17.875" style="1270" bestFit="1" customWidth="1"/>
    <col min="291" max="291" width="5.25" style="1270" bestFit="1" customWidth="1"/>
    <col min="292" max="292" width="9" style="1270"/>
    <col min="293" max="293" width="11" style="1270" bestFit="1" customWidth="1"/>
    <col min="294" max="294" width="8.375" style="1270" bestFit="1" customWidth="1"/>
    <col min="295" max="295" width="9.625" style="1270" bestFit="1" customWidth="1"/>
    <col min="296" max="296" width="15.125" style="1270" bestFit="1" customWidth="1"/>
    <col min="297" max="297" width="11.125" style="1270" bestFit="1" customWidth="1"/>
    <col min="298" max="298" width="9.5" style="1270" bestFit="1" customWidth="1"/>
    <col min="299" max="299" width="11" style="1270" bestFit="1" customWidth="1"/>
    <col min="300" max="308" width="15.125" style="1270" bestFit="1" customWidth="1"/>
    <col min="309" max="309" width="7.125" style="1270" bestFit="1" customWidth="1"/>
    <col min="310" max="310" width="11" style="1270" bestFit="1" customWidth="1"/>
    <col min="311" max="311" width="15.125" style="1270" bestFit="1" customWidth="1"/>
    <col min="312" max="312" width="19.25" style="1270" bestFit="1" customWidth="1"/>
    <col min="313" max="313" width="15.125" style="1270" bestFit="1" customWidth="1"/>
    <col min="314" max="314" width="19.25" style="1270" bestFit="1" customWidth="1"/>
    <col min="315" max="315" width="15.125" style="1270" bestFit="1" customWidth="1"/>
    <col min="316" max="316" width="19.25" style="1270" bestFit="1" customWidth="1"/>
    <col min="317" max="317" width="15.125" style="1270" bestFit="1" customWidth="1"/>
    <col min="318" max="318" width="19.25" style="1270" bestFit="1" customWidth="1"/>
    <col min="319" max="319" width="15.125" style="1270" bestFit="1" customWidth="1"/>
    <col min="320" max="320" width="19.25" style="1270" bestFit="1" customWidth="1"/>
    <col min="321" max="321" width="13" style="1270" bestFit="1" customWidth="1"/>
    <col min="322" max="322" width="17.25" style="1270" bestFit="1" customWidth="1"/>
    <col min="323" max="323" width="15.125" style="1270" bestFit="1" customWidth="1"/>
    <col min="324" max="324" width="19.25" style="1270" bestFit="1" customWidth="1"/>
    <col min="325" max="325" width="15.125" style="1270" bestFit="1" customWidth="1"/>
    <col min="326" max="326" width="19.25" style="1270" bestFit="1" customWidth="1"/>
    <col min="327" max="332" width="21.375" style="1270" bestFit="1" customWidth="1"/>
    <col min="333" max="334" width="17.25" style="1270" bestFit="1" customWidth="1"/>
    <col min="335" max="335" width="7.125" style="1270" bestFit="1" customWidth="1"/>
    <col min="336" max="336" width="11" style="1270" bestFit="1" customWidth="1"/>
    <col min="337" max="337" width="7.125" style="1270" bestFit="1" customWidth="1"/>
    <col min="338" max="339" width="11" style="1270" bestFit="1" customWidth="1"/>
    <col min="340" max="340" width="15.125" style="1270" bestFit="1" customWidth="1"/>
    <col min="341" max="341" width="16.5" style="1270" bestFit="1" customWidth="1"/>
    <col min="342" max="342" width="20.625" style="1270" bestFit="1" customWidth="1"/>
    <col min="343" max="343" width="7.125" style="1270" bestFit="1" customWidth="1"/>
    <col min="344" max="346" width="11" style="1270" bestFit="1" customWidth="1"/>
    <col min="347" max="347" width="15.125" style="1270" bestFit="1" customWidth="1"/>
    <col min="348" max="350" width="11" style="1270" bestFit="1" customWidth="1"/>
    <col min="351" max="351" width="13" style="1270" bestFit="1" customWidth="1"/>
    <col min="352" max="352" width="11" style="1270" bestFit="1" customWidth="1"/>
    <col min="353" max="353" width="15.125" style="1270" bestFit="1" customWidth="1"/>
    <col min="354" max="354" width="17.25" style="1270" bestFit="1" customWidth="1"/>
    <col min="355" max="355" width="7.125" style="1270" bestFit="1" customWidth="1"/>
    <col min="356" max="356" width="13" style="1270" bestFit="1" customWidth="1"/>
    <col min="357" max="358" width="12.375" style="1270" bestFit="1" customWidth="1"/>
    <col min="359" max="360" width="15.125" style="1270" bestFit="1" customWidth="1"/>
    <col min="361" max="362" width="18.625" style="1270" bestFit="1" customWidth="1"/>
    <col min="363" max="364" width="21.375" style="1270" bestFit="1" customWidth="1"/>
    <col min="365" max="365" width="17.25" style="1270" bestFit="1" customWidth="1"/>
    <col min="366" max="366" width="11" style="1270" bestFit="1" customWidth="1"/>
    <col min="367" max="368" width="15.125" style="1270" bestFit="1" customWidth="1"/>
    <col min="369" max="369" width="11" style="1270" bestFit="1" customWidth="1"/>
    <col min="370" max="371" width="15.125" style="1270" bestFit="1" customWidth="1"/>
    <col min="372" max="372" width="11.875" style="1270" bestFit="1" customWidth="1"/>
    <col min="373" max="373" width="16.375" style="1270" bestFit="1" customWidth="1"/>
    <col min="374" max="374" width="15.125" style="1270" bestFit="1" customWidth="1"/>
    <col min="375" max="375" width="11" style="1270" bestFit="1" customWidth="1"/>
    <col min="376" max="377" width="15.125" style="1270" bestFit="1" customWidth="1"/>
    <col min="378" max="378" width="11" style="1270" bestFit="1" customWidth="1"/>
    <col min="379" max="380" width="15.125" style="1270" bestFit="1" customWidth="1"/>
    <col min="381" max="381" width="5.25" style="1270" bestFit="1" customWidth="1"/>
    <col min="382" max="383" width="9" style="1270"/>
    <col min="384" max="384" width="7.125" style="1270" bestFit="1" customWidth="1"/>
    <col min="385" max="385" width="9" style="1270"/>
    <col min="386" max="386" width="59.375" style="1270" bestFit="1" customWidth="1"/>
    <col min="387" max="387" width="45.5" style="1270" bestFit="1" customWidth="1"/>
    <col min="388" max="388" width="27.625" style="1270" bestFit="1" customWidth="1"/>
    <col min="389" max="389" width="11" style="1270" bestFit="1" customWidth="1"/>
    <col min="390" max="393" width="13" style="1270" bestFit="1" customWidth="1"/>
    <col min="394" max="394" width="14.375" style="1270" bestFit="1" customWidth="1"/>
    <col min="395" max="395" width="13" style="1270" bestFit="1" customWidth="1"/>
    <col min="396" max="397" width="18.125" style="1270" bestFit="1" customWidth="1"/>
    <col min="398" max="398" width="20.25" style="1270" bestFit="1" customWidth="1"/>
    <col min="399" max="399" width="17.625" style="1270" bestFit="1" customWidth="1"/>
    <col min="400" max="400" width="15.125" style="1270" bestFit="1" customWidth="1"/>
    <col min="401" max="401" width="21.375" style="1270" bestFit="1" customWidth="1"/>
    <col min="402" max="402" width="12.875" style="1270" bestFit="1" customWidth="1"/>
    <col min="403" max="403" width="13" style="1270" bestFit="1" customWidth="1"/>
    <col min="404" max="404" width="21.5" style="1270" bestFit="1" customWidth="1"/>
    <col min="405" max="406" width="13.125" style="1270" bestFit="1" customWidth="1"/>
    <col min="407" max="407" width="21.25" style="1270" bestFit="1" customWidth="1"/>
    <col min="408" max="408" width="17.375" style="1270" bestFit="1" customWidth="1"/>
    <col min="409" max="409" width="13.125" style="1270" bestFit="1" customWidth="1"/>
    <col min="410" max="410" width="15.125" style="1270" bestFit="1" customWidth="1"/>
    <col min="411" max="411" width="25.25" style="1270" bestFit="1" customWidth="1"/>
    <col min="412" max="412" width="18.875" style="1270" bestFit="1" customWidth="1"/>
    <col min="413" max="413" width="28" style="1270" bestFit="1" customWidth="1"/>
    <col min="414" max="414" width="26.75" style="1270" bestFit="1" customWidth="1"/>
    <col min="415" max="415" width="28" style="1270" bestFit="1" customWidth="1"/>
    <col min="416" max="416" width="25.25" style="1270" bestFit="1" customWidth="1"/>
    <col min="417" max="417" width="29.625" style="1270" bestFit="1" customWidth="1"/>
    <col min="418" max="418" width="25.25" style="1270" bestFit="1" customWidth="1"/>
    <col min="419" max="419" width="29.625" style="1270" bestFit="1" customWidth="1"/>
    <col min="420" max="420" width="25.25" style="1270" bestFit="1" customWidth="1"/>
    <col min="421" max="422" width="18.875" style="1270" bestFit="1" customWidth="1"/>
    <col min="423" max="423" width="21" style="1270" bestFit="1" customWidth="1"/>
    <col min="424" max="424" width="20.875" style="1270" bestFit="1" customWidth="1"/>
    <col min="425" max="425" width="12.625" style="1270" bestFit="1" customWidth="1"/>
    <col min="426" max="426" width="15.125" style="1270" bestFit="1" customWidth="1"/>
    <col min="427" max="427" width="7.125" style="1270" bestFit="1" customWidth="1"/>
    <col min="428" max="428" width="19.25" style="1270" bestFit="1" customWidth="1"/>
    <col min="429" max="431" width="15.125" style="1270" bestFit="1" customWidth="1"/>
    <col min="432" max="432" width="17.25" style="1270" bestFit="1" customWidth="1"/>
    <col min="433" max="435" width="15.125" style="1270" bestFit="1" customWidth="1"/>
    <col min="436" max="437" width="17.25" style="1270" bestFit="1" customWidth="1"/>
    <col min="438" max="438" width="15.125" style="1270" bestFit="1" customWidth="1"/>
    <col min="439" max="440" width="17.25" style="1270" bestFit="1" customWidth="1"/>
    <col min="441" max="441" width="15.125" style="1270" bestFit="1" customWidth="1"/>
    <col min="442" max="443" width="17.25" style="1270" bestFit="1" customWidth="1"/>
    <col min="444" max="444" width="19.25" style="1270" bestFit="1" customWidth="1"/>
    <col min="445" max="446" width="21.375" style="1270" bestFit="1" customWidth="1"/>
    <col min="447" max="447" width="23.5" style="1270" bestFit="1" customWidth="1"/>
    <col min="448" max="448" width="21.375" style="1270" bestFit="1" customWidth="1"/>
    <col min="449" max="449" width="19.25" style="1270" bestFit="1" customWidth="1"/>
    <col min="450" max="451" width="21.375" style="1270" bestFit="1" customWidth="1"/>
    <col min="452" max="452" width="23.5" style="1270" bestFit="1" customWidth="1"/>
    <col min="453" max="453" width="21.375" style="1270" bestFit="1" customWidth="1"/>
    <col min="454" max="454" width="17.25" style="1270" bestFit="1" customWidth="1"/>
    <col min="455" max="457" width="19.25" style="1270" bestFit="1" customWidth="1"/>
    <col min="458" max="458" width="18.375" style="1270" bestFit="1" customWidth="1"/>
    <col min="459" max="460" width="20.375" style="1270" bestFit="1" customWidth="1"/>
    <col min="461" max="461" width="13" style="1270" bestFit="1" customWidth="1"/>
    <col min="462" max="463" width="19.25" style="1270" bestFit="1" customWidth="1"/>
    <col min="464" max="465" width="17.25" style="1270" bestFit="1" customWidth="1"/>
    <col min="466" max="468" width="19.25" style="1270" bestFit="1" customWidth="1"/>
    <col min="469" max="470" width="21.375" style="1270" bestFit="1" customWidth="1"/>
    <col min="471" max="471" width="19.25" style="1270" bestFit="1" customWidth="1"/>
    <col min="472" max="473" width="21.375" style="1270" bestFit="1" customWidth="1"/>
    <col min="474" max="474" width="23.5" style="1270" bestFit="1" customWidth="1"/>
    <col min="475" max="476" width="21.375" style="1270" bestFit="1" customWidth="1"/>
    <col min="477" max="479" width="23.5" style="1270" bestFit="1" customWidth="1"/>
    <col min="480" max="481" width="25.5" style="1270" bestFit="1" customWidth="1"/>
    <col min="482" max="482" width="23.5" style="1270" bestFit="1" customWidth="1"/>
    <col min="483" max="484" width="25.5" style="1270" bestFit="1" customWidth="1"/>
    <col min="485" max="485" width="27.625" style="1270" bestFit="1" customWidth="1"/>
    <col min="486" max="486" width="25.5" style="1270" bestFit="1" customWidth="1"/>
    <col min="487" max="487" width="22.75" style="1270" bestFit="1" customWidth="1"/>
    <col min="488" max="488" width="26.875" style="1270" bestFit="1" customWidth="1"/>
    <col min="489" max="490" width="19.25" style="1270" bestFit="1" customWidth="1"/>
    <col min="491" max="491" width="25.5" style="1270" bestFit="1" customWidth="1"/>
    <col min="492" max="493" width="21.375" style="1270" bestFit="1" customWidth="1"/>
    <col min="494" max="494" width="27.625" style="1270" bestFit="1" customWidth="1"/>
    <col min="495" max="495" width="8.375" style="1270" bestFit="1" customWidth="1"/>
    <col min="496" max="498" width="16.75" style="1270" bestFit="1" customWidth="1"/>
    <col min="499" max="499" width="18.875" style="1270" bestFit="1" customWidth="1"/>
    <col min="500" max="500" width="23.5" style="1270" bestFit="1" customWidth="1"/>
    <col min="501" max="501" width="25.5" style="1270" bestFit="1" customWidth="1"/>
    <col min="502" max="503" width="8.375" style="1270" bestFit="1" customWidth="1"/>
    <col min="504" max="504" width="10.25" style="1270" bestFit="1" customWidth="1"/>
    <col min="505" max="505" width="13.75" style="1270" bestFit="1" customWidth="1"/>
    <col min="506" max="506" width="15.125" style="1270" bestFit="1" customWidth="1"/>
    <col min="507" max="509" width="21.5" style="1270" bestFit="1" customWidth="1"/>
    <col min="510" max="511" width="19.25" style="1270" bestFit="1" customWidth="1"/>
    <col min="512" max="512" width="6.625" style="1270" bestFit="1" customWidth="1"/>
    <col min="513" max="513" width="9" style="1270"/>
    <col min="514" max="514" width="15.125" style="1270" bestFit="1" customWidth="1"/>
    <col min="515" max="515" width="13" style="1270" bestFit="1" customWidth="1"/>
    <col min="516" max="518" width="9" style="1270"/>
    <col min="519" max="519" width="13" style="1270" bestFit="1" customWidth="1"/>
    <col min="520" max="520" width="15" style="1270" customWidth="1"/>
    <col min="521" max="521" width="13" style="1270" bestFit="1" customWidth="1"/>
    <col min="522" max="522" width="9" style="1270"/>
    <col min="523" max="525" width="12.375" style="1270" bestFit="1" customWidth="1"/>
    <col min="526" max="526" width="11" style="1270" bestFit="1" customWidth="1"/>
    <col min="527" max="527" width="20.375" style="1270" bestFit="1" customWidth="1"/>
    <col min="528" max="529" width="27.75" style="1270" bestFit="1" customWidth="1"/>
    <col min="530" max="531" width="19.375" style="1270" bestFit="1" customWidth="1"/>
    <col min="532" max="532" width="17.25" style="1270" bestFit="1" customWidth="1"/>
    <col min="533" max="533" width="19.375" style="1270" bestFit="1" customWidth="1"/>
    <col min="534" max="535" width="9" style="1270"/>
    <col min="536" max="536" width="17.375" style="1270" bestFit="1" customWidth="1"/>
    <col min="537" max="537" width="9" style="1270"/>
    <col min="538" max="538" width="17.375" style="1270" bestFit="1" customWidth="1"/>
    <col min="539" max="540" width="9" style="1270"/>
    <col min="541" max="542" width="11.125" style="1270" bestFit="1" customWidth="1"/>
    <col min="543" max="543" width="5.25" style="1270" bestFit="1" customWidth="1"/>
    <col min="544" max="544" width="9" style="1270"/>
    <col min="545" max="545" width="14.25" style="1270" bestFit="1" customWidth="1"/>
    <col min="546" max="546" width="17.875" style="1270" bestFit="1" customWidth="1"/>
    <col min="547" max="547" width="5.25" style="1270" bestFit="1" customWidth="1"/>
    <col min="548" max="548" width="9" style="1270"/>
    <col min="549" max="549" width="11" style="1270" bestFit="1" customWidth="1"/>
    <col min="550" max="550" width="8.375" style="1270" bestFit="1" customWidth="1"/>
    <col min="551" max="551" width="9.625" style="1270" bestFit="1" customWidth="1"/>
    <col min="552" max="552" width="15.125" style="1270" bestFit="1" customWidth="1"/>
    <col min="553" max="553" width="11.125" style="1270" bestFit="1" customWidth="1"/>
    <col min="554" max="554" width="9.5" style="1270" bestFit="1" customWidth="1"/>
    <col min="555" max="555" width="11" style="1270" bestFit="1" customWidth="1"/>
    <col min="556" max="564" width="15.125" style="1270" bestFit="1" customWidth="1"/>
    <col min="565" max="565" width="7.125" style="1270" bestFit="1" customWidth="1"/>
    <col min="566" max="566" width="11" style="1270" bestFit="1" customWidth="1"/>
    <col min="567" max="567" width="15.125" style="1270" bestFit="1" customWidth="1"/>
    <col min="568" max="568" width="19.25" style="1270" bestFit="1" customWidth="1"/>
    <col min="569" max="569" width="15.125" style="1270" bestFit="1" customWidth="1"/>
    <col min="570" max="570" width="19.25" style="1270" bestFit="1" customWidth="1"/>
    <col min="571" max="571" width="15.125" style="1270" bestFit="1" customWidth="1"/>
    <col min="572" max="572" width="19.25" style="1270" bestFit="1" customWidth="1"/>
    <col min="573" max="573" width="15.125" style="1270" bestFit="1" customWidth="1"/>
    <col min="574" max="574" width="19.25" style="1270" bestFit="1" customWidth="1"/>
    <col min="575" max="575" width="15.125" style="1270" bestFit="1" customWidth="1"/>
    <col min="576" max="576" width="19.25" style="1270" bestFit="1" customWidth="1"/>
    <col min="577" max="577" width="13" style="1270" bestFit="1" customWidth="1"/>
    <col min="578" max="578" width="17.25" style="1270" bestFit="1" customWidth="1"/>
    <col min="579" max="579" width="15.125" style="1270" bestFit="1" customWidth="1"/>
    <col min="580" max="580" width="19.25" style="1270" bestFit="1" customWidth="1"/>
    <col min="581" max="581" width="15.125" style="1270" bestFit="1" customWidth="1"/>
    <col min="582" max="582" width="19.25" style="1270" bestFit="1" customWidth="1"/>
    <col min="583" max="588" width="21.375" style="1270" bestFit="1" customWidth="1"/>
    <col min="589" max="590" width="17.25" style="1270" bestFit="1" customWidth="1"/>
    <col min="591" max="591" width="7.125" style="1270" bestFit="1" customWidth="1"/>
    <col min="592" max="592" width="11" style="1270" bestFit="1" customWidth="1"/>
    <col min="593" max="593" width="7.125" style="1270" bestFit="1" customWidth="1"/>
    <col min="594" max="595" width="11" style="1270" bestFit="1" customWidth="1"/>
    <col min="596" max="596" width="15.125" style="1270" bestFit="1" customWidth="1"/>
    <col min="597" max="597" width="16.5" style="1270" bestFit="1" customWidth="1"/>
    <col min="598" max="598" width="20.625" style="1270" bestFit="1" customWidth="1"/>
    <col min="599" max="599" width="7.125" style="1270" bestFit="1" customWidth="1"/>
    <col min="600" max="602" width="11" style="1270" bestFit="1" customWidth="1"/>
    <col min="603" max="603" width="15.125" style="1270" bestFit="1" customWidth="1"/>
    <col min="604" max="606" width="11" style="1270" bestFit="1" customWidth="1"/>
    <col min="607" max="607" width="13" style="1270" bestFit="1" customWidth="1"/>
    <col min="608" max="608" width="11" style="1270" bestFit="1" customWidth="1"/>
    <col min="609" max="609" width="15.125" style="1270" bestFit="1" customWidth="1"/>
    <col min="610" max="610" width="17.25" style="1270" bestFit="1" customWidth="1"/>
    <col min="611" max="611" width="7.125" style="1270" bestFit="1" customWidth="1"/>
    <col min="612" max="612" width="13" style="1270" bestFit="1" customWidth="1"/>
    <col min="613" max="614" width="12.375" style="1270" bestFit="1" customWidth="1"/>
    <col min="615" max="616" width="15.125" style="1270" bestFit="1" customWidth="1"/>
    <col min="617" max="618" width="18.625" style="1270" bestFit="1" customWidth="1"/>
    <col min="619" max="620" width="21.375" style="1270" bestFit="1" customWidth="1"/>
    <col min="621" max="621" width="17.25" style="1270" bestFit="1" customWidth="1"/>
    <col min="622" max="622" width="11" style="1270" bestFit="1" customWidth="1"/>
    <col min="623" max="624" width="15.125" style="1270" bestFit="1" customWidth="1"/>
    <col min="625" max="625" width="11" style="1270" bestFit="1" customWidth="1"/>
    <col min="626" max="627" width="15.125" style="1270" bestFit="1" customWidth="1"/>
    <col min="628" max="628" width="11.875" style="1270" bestFit="1" customWidth="1"/>
    <col min="629" max="629" width="16.375" style="1270" bestFit="1" customWidth="1"/>
    <col min="630" max="630" width="15.125" style="1270" bestFit="1" customWidth="1"/>
    <col min="631" max="631" width="11" style="1270" bestFit="1" customWidth="1"/>
    <col min="632" max="633" width="15.125" style="1270" bestFit="1" customWidth="1"/>
    <col min="634" max="634" width="11" style="1270" bestFit="1" customWidth="1"/>
    <col min="635" max="636" width="15.125" style="1270" bestFit="1" customWidth="1"/>
    <col min="637" max="637" width="5.25" style="1270" bestFit="1" customWidth="1"/>
    <col min="638" max="639" width="9" style="1270"/>
    <col min="640" max="640" width="7.125" style="1270" bestFit="1" customWidth="1"/>
    <col min="641" max="641" width="9" style="1270"/>
    <col min="642" max="642" width="59.375" style="1270" bestFit="1" customWidth="1"/>
    <col min="643" max="643" width="45.5" style="1270" bestFit="1" customWidth="1"/>
    <col min="644" max="644" width="27.625" style="1270" bestFit="1" customWidth="1"/>
    <col min="645" max="645" width="11" style="1270" bestFit="1" customWidth="1"/>
    <col min="646" max="649" width="13" style="1270" bestFit="1" customWidth="1"/>
    <col min="650" max="650" width="14.375" style="1270" bestFit="1" customWidth="1"/>
    <col min="651" max="651" width="13" style="1270" bestFit="1" customWidth="1"/>
    <col min="652" max="653" width="18.125" style="1270" bestFit="1" customWidth="1"/>
    <col min="654" max="654" width="20.25" style="1270" bestFit="1" customWidth="1"/>
    <col min="655" max="655" width="17.625" style="1270" bestFit="1" customWidth="1"/>
    <col min="656" max="656" width="15.125" style="1270" bestFit="1" customWidth="1"/>
    <col min="657" max="657" width="21.375" style="1270" bestFit="1" customWidth="1"/>
    <col min="658" max="658" width="12.875" style="1270" bestFit="1" customWidth="1"/>
    <col min="659" max="659" width="13" style="1270" bestFit="1" customWidth="1"/>
    <col min="660" max="660" width="21.5" style="1270" bestFit="1" customWidth="1"/>
    <col min="661" max="662" width="13.125" style="1270" bestFit="1" customWidth="1"/>
    <col min="663" max="663" width="21.25" style="1270" bestFit="1" customWidth="1"/>
    <col min="664" max="664" width="17.375" style="1270" bestFit="1" customWidth="1"/>
    <col min="665" max="665" width="13.125" style="1270" bestFit="1" customWidth="1"/>
    <col min="666" max="666" width="15.125" style="1270" bestFit="1" customWidth="1"/>
    <col min="667" max="667" width="25.25" style="1270" bestFit="1" customWidth="1"/>
    <col min="668" max="668" width="18.875" style="1270" bestFit="1" customWidth="1"/>
    <col min="669" max="669" width="28" style="1270" bestFit="1" customWidth="1"/>
    <col min="670" max="670" width="26.75" style="1270" bestFit="1" customWidth="1"/>
    <col min="671" max="671" width="28" style="1270" bestFit="1" customWidth="1"/>
    <col min="672" max="672" width="25.25" style="1270" bestFit="1" customWidth="1"/>
    <col min="673" max="673" width="29.625" style="1270" bestFit="1" customWidth="1"/>
    <col min="674" max="674" width="25.25" style="1270" bestFit="1" customWidth="1"/>
    <col min="675" max="675" width="29.625" style="1270" bestFit="1" customWidth="1"/>
    <col min="676" max="676" width="25.25" style="1270" bestFit="1" customWidth="1"/>
    <col min="677" max="678" width="18.875" style="1270" bestFit="1" customWidth="1"/>
    <col min="679" max="679" width="21" style="1270" bestFit="1" customWidth="1"/>
    <col min="680" max="680" width="20.875" style="1270" bestFit="1" customWidth="1"/>
    <col min="681" max="681" width="12.625" style="1270" bestFit="1" customWidth="1"/>
    <col min="682" max="682" width="15.125" style="1270" bestFit="1" customWidth="1"/>
    <col min="683" max="683" width="7.125" style="1270" bestFit="1" customWidth="1"/>
    <col min="684" max="684" width="19.25" style="1270" bestFit="1" customWidth="1"/>
    <col min="685" max="687" width="15.125" style="1270" bestFit="1" customWidth="1"/>
    <col min="688" max="688" width="17.25" style="1270" bestFit="1" customWidth="1"/>
    <col min="689" max="691" width="15.125" style="1270" bestFit="1" customWidth="1"/>
    <col min="692" max="693" width="17.25" style="1270" bestFit="1" customWidth="1"/>
    <col min="694" max="694" width="15.125" style="1270" bestFit="1" customWidth="1"/>
    <col min="695" max="696" width="17.25" style="1270" bestFit="1" customWidth="1"/>
    <col min="697" max="697" width="15.125" style="1270" bestFit="1" customWidth="1"/>
    <col min="698" max="699" width="17.25" style="1270" bestFit="1" customWidth="1"/>
    <col min="700" max="700" width="19.25" style="1270" bestFit="1" customWidth="1"/>
    <col min="701" max="702" width="21.375" style="1270" bestFit="1" customWidth="1"/>
    <col min="703" max="703" width="23.5" style="1270" bestFit="1" customWidth="1"/>
    <col min="704" max="704" width="21.375" style="1270" bestFit="1" customWidth="1"/>
    <col min="705" max="705" width="19.25" style="1270" bestFit="1" customWidth="1"/>
    <col min="706" max="707" width="21.375" style="1270" bestFit="1" customWidth="1"/>
    <col min="708" max="708" width="23.5" style="1270" bestFit="1" customWidth="1"/>
    <col min="709" max="709" width="21.375" style="1270" bestFit="1" customWidth="1"/>
    <col min="710" max="710" width="17.25" style="1270" bestFit="1" customWidth="1"/>
    <col min="711" max="713" width="19.25" style="1270" bestFit="1" customWidth="1"/>
    <col min="714" max="714" width="18.375" style="1270" bestFit="1" customWidth="1"/>
    <col min="715" max="716" width="20.375" style="1270" bestFit="1" customWidth="1"/>
    <col min="717" max="717" width="13" style="1270" bestFit="1" customWidth="1"/>
    <col min="718" max="719" width="19.25" style="1270" bestFit="1" customWidth="1"/>
    <col min="720" max="721" width="17.25" style="1270" bestFit="1" customWidth="1"/>
    <col min="722" max="724" width="19.25" style="1270" bestFit="1" customWidth="1"/>
    <col min="725" max="726" width="21.375" style="1270" bestFit="1" customWidth="1"/>
    <col min="727" max="727" width="19.25" style="1270" bestFit="1" customWidth="1"/>
    <col min="728" max="729" width="21.375" style="1270" bestFit="1" customWidth="1"/>
    <col min="730" max="730" width="23.5" style="1270" bestFit="1" customWidth="1"/>
    <col min="731" max="732" width="21.375" style="1270" bestFit="1" customWidth="1"/>
    <col min="733" max="735" width="23.5" style="1270" bestFit="1" customWidth="1"/>
    <col min="736" max="737" width="25.5" style="1270" bestFit="1" customWidth="1"/>
    <col min="738" max="738" width="23.5" style="1270" bestFit="1" customWidth="1"/>
    <col min="739" max="740" width="25.5" style="1270" bestFit="1" customWidth="1"/>
    <col min="741" max="741" width="27.625" style="1270" bestFit="1" customWidth="1"/>
    <col min="742" max="742" width="25.5" style="1270" bestFit="1" customWidth="1"/>
    <col min="743" max="743" width="22.75" style="1270" bestFit="1" customWidth="1"/>
    <col min="744" max="744" width="26.875" style="1270" bestFit="1" customWidth="1"/>
    <col min="745" max="746" width="19.25" style="1270" bestFit="1" customWidth="1"/>
    <col min="747" max="747" width="25.5" style="1270" bestFit="1" customWidth="1"/>
    <col min="748" max="749" width="21.375" style="1270" bestFit="1" customWidth="1"/>
    <col min="750" max="750" width="27.625" style="1270" bestFit="1" customWidth="1"/>
    <col min="751" max="751" width="8.375" style="1270" bestFit="1" customWidth="1"/>
    <col min="752" max="754" width="16.75" style="1270" bestFit="1" customWidth="1"/>
    <col min="755" max="755" width="18.875" style="1270" bestFit="1" customWidth="1"/>
    <col min="756" max="756" width="23.5" style="1270" bestFit="1" customWidth="1"/>
    <col min="757" max="757" width="25.5" style="1270" bestFit="1" customWidth="1"/>
    <col min="758" max="759" width="8.375" style="1270" bestFit="1" customWidth="1"/>
    <col min="760" max="760" width="10.25" style="1270" bestFit="1" customWidth="1"/>
    <col min="761" max="761" width="13.75" style="1270" bestFit="1" customWidth="1"/>
    <col min="762" max="762" width="15.125" style="1270" bestFit="1" customWidth="1"/>
    <col min="763" max="765" width="21.5" style="1270" bestFit="1" customWidth="1"/>
    <col min="766" max="767" width="19.25" style="1270" bestFit="1" customWidth="1"/>
    <col min="768" max="768" width="6.625" style="1270" bestFit="1" customWidth="1"/>
    <col min="769" max="769" width="9" style="1270"/>
    <col min="770" max="770" width="15.125" style="1270" bestFit="1" customWidth="1"/>
    <col min="771" max="771" width="13" style="1270" bestFit="1" customWidth="1"/>
    <col min="772" max="774" width="9" style="1270"/>
    <col min="775" max="775" width="13" style="1270" bestFit="1" customWidth="1"/>
    <col min="776" max="776" width="15" style="1270" customWidth="1"/>
    <col min="777" max="777" width="13" style="1270" bestFit="1" customWidth="1"/>
    <col min="778" max="778" width="9" style="1270"/>
    <col min="779" max="781" width="12.375" style="1270" bestFit="1" customWidth="1"/>
    <col min="782" max="782" width="11" style="1270" bestFit="1" customWidth="1"/>
    <col min="783" max="783" width="20.375" style="1270" bestFit="1" customWidth="1"/>
    <col min="784" max="785" width="27.75" style="1270" bestFit="1" customWidth="1"/>
    <col min="786" max="787" width="19.375" style="1270" bestFit="1" customWidth="1"/>
    <col min="788" max="788" width="17.25" style="1270" bestFit="1" customWidth="1"/>
    <col min="789" max="789" width="19.375" style="1270" bestFit="1" customWidth="1"/>
    <col min="790" max="791" width="9" style="1270"/>
    <col min="792" max="792" width="17.375" style="1270" bestFit="1" customWidth="1"/>
    <col min="793" max="793" width="9" style="1270"/>
    <col min="794" max="794" width="17.375" style="1270" bestFit="1" customWidth="1"/>
    <col min="795" max="796" width="9" style="1270"/>
    <col min="797" max="798" width="11.125" style="1270" bestFit="1" customWidth="1"/>
    <col min="799" max="799" width="5.25" style="1270" bestFit="1" customWidth="1"/>
    <col min="800" max="800" width="9" style="1270"/>
    <col min="801" max="801" width="14.25" style="1270" bestFit="1" customWidth="1"/>
    <col min="802" max="802" width="17.875" style="1270" bestFit="1" customWidth="1"/>
    <col min="803" max="803" width="5.25" style="1270" bestFit="1" customWidth="1"/>
    <col min="804" max="804" width="9" style="1270"/>
    <col min="805" max="805" width="11" style="1270" bestFit="1" customWidth="1"/>
    <col min="806" max="806" width="8.375" style="1270" bestFit="1" customWidth="1"/>
    <col min="807" max="807" width="9.625" style="1270" bestFit="1" customWidth="1"/>
    <col min="808" max="808" width="15.125" style="1270" bestFit="1" customWidth="1"/>
    <col min="809" max="809" width="11.125" style="1270" bestFit="1" customWidth="1"/>
    <col min="810" max="810" width="9.5" style="1270" bestFit="1" customWidth="1"/>
    <col min="811" max="811" width="11" style="1270" bestFit="1" customWidth="1"/>
    <col min="812" max="820" width="15.125" style="1270" bestFit="1" customWidth="1"/>
    <col min="821" max="821" width="7.125" style="1270" bestFit="1" customWidth="1"/>
    <col min="822" max="822" width="11" style="1270" bestFit="1" customWidth="1"/>
    <col min="823" max="823" width="15.125" style="1270" bestFit="1" customWidth="1"/>
    <col min="824" max="824" width="19.25" style="1270" bestFit="1" customWidth="1"/>
    <col min="825" max="825" width="15.125" style="1270" bestFit="1" customWidth="1"/>
    <col min="826" max="826" width="19.25" style="1270" bestFit="1" customWidth="1"/>
    <col min="827" max="827" width="15.125" style="1270" bestFit="1" customWidth="1"/>
    <col min="828" max="828" width="19.25" style="1270" bestFit="1" customWidth="1"/>
    <col min="829" max="829" width="15.125" style="1270" bestFit="1" customWidth="1"/>
    <col min="830" max="830" width="19.25" style="1270" bestFit="1" customWidth="1"/>
    <col min="831" max="831" width="15.125" style="1270" bestFit="1" customWidth="1"/>
    <col min="832" max="832" width="19.25" style="1270" bestFit="1" customWidth="1"/>
    <col min="833" max="833" width="13" style="1270" bestFit="1" customWidth="1"/>
    <col min="834" max="834" width="17.25" style="1270" bestFit="1" customWidth="1"/>
    <col min="835" max="835" width="15.125" style="1270" bestFit="1" customWidth="1"/>
    <col min="836" max="836" width="19.25" style="1270" bestFit="1" customWidth="1"/>
    <col min="837" max="837" width="15.125" style="1270" bestFit="1" customWidth="1"/>
    <col min="838" max="838" width="19.25" style="1270" bestFit="1" customWidth="1"/>
    <col min="839" max="844" width="21.375" style="1270" bestFit="1" customWidth="1"/>
    <col min="845" max="846" width="17.25" style="1270" bestFit="1" customWidth="1"/>
    <col min="847" max="847" width="7.125" style="1270" bestFit="1" customWidth="1"/>
    <col min="848" max="848" width="11" style="1270" bestFit="1" customWidth="1"/>
    <col min="849" max="849" width="7.125" style="1270" bestFit="1" customWidth="1"/>
    <col min="850" max="851" width="11" style="1270" bestFit="1" customWidth="1"/>
    <col min="852" max="852" width="15.125" style="1270" bestFit="1" customWidth="1"/>
    <col min="853" max="853" width="16.5" style="1270" bestFit="1" customWidth="1"/>
    <col min="854" max="854" width="20.625" style="1270" bestFit="1" customWidth="1"/>
    <col min="855" max="855" width="7.125" style="1270" bestFit="1" customWidth="1"/>
    <col min="856" max="858" width="11" style="1270" bestFit="1" customWidth="1"/>
    <col min="859" max="859" width="15.125" style="1270" bestFit="1" customWidth="1"/>
    <col min="860" max="862" width="11" style="1270" bestFit="1" customWidth="1"/>
    <col min="863" max="863" width="13" style="1270" bestFit="1" customWidth="1"/>
    <col min="864" max="864" width="11" style="1270" bestFit="1" customWidth="1"/>
    <col min="865" max="865" width="15.125" style="1270" bestFit="1" customWidth="1"/>
    <col min="866" max="866" width="17.25" style="1270" bestFit="1" customWidth="1"/>
    <col min="867" max="867" width="7.125" style="1270" bestFit="1" customWidth="1"/>
    <col min="868" max="868" width="13" style="1270" bestFit="1" customWidth="1"/>
    <col min="869" max="870" width="12.375" style="1270" bestFit="1" customWidth="1"/>
    <col min="871" max="872" width="15.125" style="1270" bestFit="1" customWidth="1"/>
    <col min="873" max="874" width="18.625" style="1270" bestFit="1" customWidth="1"/>
    <col min="875" max="876" width="21.375" style="1270" bestFit="1" customWidth="1"/>
    <col min="877" max="877" width="17.25" style="1270" bestFit="1" customWidth="1"/>
    <col min="878" max="878" width="11" style="1270" bestFit="1" customWidth="1"/>
    <col min="879" max="880" width="15.125" style="1270" bestFit="1" customWidth="1"/>
    <col min="881" max="881" width="11" style="1270" bestFit="1" customWidth="1"/>
    <col min="882" max="883" width="15.125" style="1270" bestFit="1" customWidth="1"/>
    <col min="884" max="884" width="11.875" style="1270" bestFit="1" customWidth="1"/>
    <col min="885" max="885" width="16.375" style="1270" bestFit="1" customWidth="1"/>
    <col min="886" max="886" width="15.125" style="1270" bestFit="1" customWidth="1"/>
    <col min="887" max="887" width="11" style="1270" bestFit="1" customWidth="1"/>
    <col min="888" max="889" width="15.125" style="1270" bestFit="1" customWidth="1"/>
    <col min="890" max="890" width="11" style="1270" bestFit="1" customWidth="1"/>
    <col min="891" max="892" width="15.125" style="1270" bestFit="1" customWidth="1"/>
    <col min="893" max="893" width="5.25" style="1270" bestFit="1" customWidth="1"/>
    <col min="894" max="895" width="9" style="1270"/>
    <col min="896" max="896" width="7.125" style="1270" bestFit="1" customWidth="1"/>
    <col min="897" max="897" width="9" style="1270"/>
    <col min="898" max="898" width="59.375" style="1270" bestFit="1" customWidth="1"/>
    <col min="899" max="899" width="45.5" style="1270" bestFit="1" customWidth="1"/>
    <col min="900" max="900" width="27.625" style="1270" bestFit="1" customWidth="1"/>
    <col min="901" max="901" width="11" style="1270" bestFit="1" customWidth="1"/>
    <col min="902" max="905" width="13" style="1270" bestFit="1" customWidth="1"/>
    <col min="906" max="906" width="14.375" style="1270" bestFit="1" customWidth="1"/>
    <col min="907" max="907" width="13" style="1270" bestFit="1" customWidth="1"/>
    <col min="908" max="909" width="18.125" style="1270" bestFit="1" customWidth="1"/>
    <col min="910" max="910" width="20.25" style="1270" bestFit="1" customWidth="1"/>
    <col min="911" max="911" width="17.625" style="1270" bestFit="1" customWidth="1"/>
    <col min="912" max="912" width="15.125" style="1270" bestFit="1" customWidth="1"/>
    <col min="913" max="913" width="21.375" style="1270" bestFit="1" customWidth="1"/>
    <col min="914" max="914" width="12.875" style="1270" bestFit="1" customWidth="1"/>
    <col min="915" max="915" width="13" style="1270" bestFit="1" customWidth="1"/>
    <col min="916" max="916" width="21.5" style="1270" bestFit="1" customWidth="1"/>
    <col min="917" max="918" width="13.125" style="1270" bestFit="1" customWidth="1"/>
    <col min="919" max="919" width="21.25" style="1270" bestFit="1" customWidth="1"/>
    <col min="920" max="920" width="17.375" style="1270" bestFit="1" customWidth="1"/>
    <col min="921" max="921" width="13.125" style="1270" bestFit="1" customWidth="1"/>
    <col min="922" max="922" width="15.125" style="1270" bestFit="1" customWidth="1"/>
    <col min="923" max="923" width="25.25" style="1270" bestFit="1" customWidth="1"/>
    <col min="924" max="924" width="18.875" style="1270" bestFit="1" customWidth="1"/>
    <col min="925" max="925" width="28" style="1270" bestFit="1" customWidth="1"/>
    <col min="926" max="926" width="26.75" style="1270" bestFit="1" customWidth="1"/>
    <col min="927" max="927" width="28" style="1270" bestFit="1" customWidth="1"/>
    <col min="928" max="928" width="25.25" style="1270" bestFit="1" customWidth="1"/>
    <col min="929" max="929" width="29.625" style="1270" bestFit="1" customWidth="1"/>
    <col min="930" max="930" width="25.25" style="1270" bestFit="1" customWidth="1"/>
    <col min="931" max="931" width="29.625" style="1270" bestFit="1" customWidth="1"/>
    <col min="932" max="932" width="25.25" style="1270" bestFit="1" customWidth="1"/>
    <col min="933" max="934" width="18.875" style="1270" bestFit="1" customWidth="1"/>
    <col min="935" max="935" width="21" style="1270" bestFit="1" customWidth="1"/>
    <col min="936" max="936" width="20.875" style="1270" bestFit="1" customWidth="1"/>
    <col min="937" max="937" width="12.625" style="1270" bestFit="1" customWidth="1"/>
    <col min="938" max="938" width="15.125" style="1270" bestFit="1" customWidth="1"/>
    <col min="939" max="939" width="7.125" style="1270" bestFit="1" customWidth="1"/>
    <col min="940" max="940" width="19.25" style="1270" bestFit="1" customWidth="1"/>
    <col min="941" max="943" width="15.125" style="1270" bestFit="1" customWidth="1"/>
    <col min="944" max="944" width="17.25" style="1270" bestFit="1" customWidth="1"/>
    <col min="945" max="947" width="15.125" style="1270" bestFit="1" customWidth="1"/>
    <col min="948" max="949" width="17.25" style="1270" bestFit="1" customWidth="1"/>
    <col min="950" max="950" width="15.125" style="1270" bestFit="1" customWidth="1"/>
    <col min="951" max="952" width="17.25" style="1270" bestFit="1" customWidth="1"/>
    <col min="953" max="953" width="15.125" style="1270" bestFit="1" customWidth="1"/>
    <col min="954" max="955" width="17.25" style="1270" bestFit="1" customWidth="1"/>
    <col min="956" max="956" width="19.25" style="1270" bestFit="1" customWidth="1"/>
    <col min="957" max="958" width="21.375" style="1270" bestFit="1" customWidth="1"/>
    <col min="959" max="959" width="23.5" style="1270" bestFit="1" customWidth="1"/>
    <col min="960" max="960" width="21.375" style="1270" bestFit="1" customWidth="1"/>
    <col min="961" max="961" width="19.25" style="1270" bestFit="1" customWidth="1"/>
    <col min="962" max="963" width="21.375" style="1270" bestFit="1" customWidth="1"/>
    <col min="964" max="964" width="23.5" style="1270" bestFit="1" customWidth="1"/>
    <col min="965" max="965" width="21.375" style="1270" bestFit="1" customWidth="1"/>
    <col min="966" max="966" width="17.25" style="1270" bestFit="1" customWidth="1"/>
    <col min="967" max="969" width="19.25" style="1270" bestFit="1" customWidth="1"/>
    <col min="970" max="970" width="18.375" style="1270" bestFit="1" customWidth="1"/>
    <col min="971" max="972" width="20.375" style="1270" bestFit="1" customWidth="1"/>
    <col min="973" max="973" width="13" style="1270" bestFit="1" customWidth="1"/>
    <col min="974" max="975" width="19.25" style="1270" bestFit="1" customWidth="1"/>
    <col min="976" max="977" width="17.25" style="1270" bestFit="1" customWidth="1"/>
    <col min="978" max="980" width="19.25" style="1270" bestFit="1" customWidth="1"/>
    <col min="981" max="982" width="21.375" style="1270" bestFit="1" customWidth="1"/>
    <col min="983" max="983" width="19.25" style="1270" bestFit="1" customWidth="1"/>
    <col min="984" max="985" width="21.375" style="1270" bestFit="1" customWidth="1"/>
    <col min="986" max="986" width="23.5" style="1270" bestFit="1" customWidth="1"/>
    <col min="987" max="988" width="21.375" style="1270" bestFit="1" customWidth="1"/>
    <col min="989" max="991" width="23.5" style="1270" bestFit="1" customWidth="1"/>
    <col min="992" max="993" width="25.5" style="1270" bestFit="1" customWidth="1"/>
    <col min="994" max="994" width="23.5" style="1270" bestFit="1" customWidth="1"/>
    <col min="995" max="996" width="25.5" style="1270" bestFit="1" customWidth="1"/>
    <col min="997" max="997" width="27.625" style="1270" bestFit="1" customWidth="1"/>
    <col min="998" max="998" width="25.5" style="1270" bestFit="1" customWidth="1"/>
    <col min="999" max="999" width="22.75" style="1270" bestFit="1" customWidth="1"/>
    <col min="1000" max="1000" width="26.875" style="1270" bestFit="1" customWidth="1"/>
    <col min="1001" max="1002" width="19.25" style="1270" bestFit="1" customWidth="1"/>
    <col min="1003" max="1003" width="25.5" style="1270" bestFit="1" customWidth="1"/>
    <col min="1004" max="1005" width="21.375" style="1270" bestFit="1" customWidth="1"/>
    <col min="1006" max="1006" width="27.625" style="1270" bestFit="1" customWidth="1"/>
    <col min="1007" max="1007" width="8.375" style="1270" bestFit="1" customWidth="1"/>
    <col min="1008" max="1010" width="16.75" style="1270" bestFit="1" customWidth="1"/>
    <col min="1011" max="1011" width="18.875" style="1270" bestFit="1" customWidth="1"/>
    <col min="1012" max="1012" width="23.5" style="1270" bestFit="1" customWidth="1"/>
    <col min="1013" max="1013" width="25.5" style="1270" bestFit="1" customWidth="1"/>
    <col min="1014" max="1015" width="8.375" style="1270" bestFit="1" customWidth="1"/>
    <col min="1016" max="1016" width="10.25" style="1270" bestFit="1" customWidth="1"/>
    <col min="1017" max="1017" width="13.75" style="1270" bestFit="1" customWidth="1"/>
    <col min="1018" max="1018" width="15.125" style="1270" bestFit="1" customWidth="1"/>
    <col min="1019" max="1021" width="21.5" style="1270" bestFit="1" customWidth="1"/>
    <col min="1022" max="1023" width="19.25" style="1270" bestFit="1" customWidth="1"/>
    <col min="1024" max="1024" width="6.625" style="1270" bestFit="1" customWidth="1"/>
    <col min="1025" max="1025" width="9" style="1270"/>
    <col min="1026" max="1026" width="15.125" style="1270" bestFit="1" customWidth="1"/>
    <col min="1027" max="1027" width="13" style="1270" bestFit="1" customWidth="1"/>
    <col min="1028" max="1030" width="9" style="1270"/>
    <col min="1031" max="1031" width="13" style="1270" bestFit="1" customWidth="1"/>
    <col min="1032" max="1032" width="15" style="1270" customWidth="1"/>
    <col min="1033" max="1033" width="13" style="1270" bestFit="1" customWidth="1"/>
    <col min="1034" max="1034" width="9" style="1270"/>
    <col min="1035" max="1037" width="12.375" style="1270" bestFit="1" customWidth="1"/>
    <col min="1038" max="1038" width="11" style="1270" bestFit="1" customWidth="1"/>
    <col min="1039" max="1039" width="20.375" style="1270" bestFit="1" customWidth="1"/>
    <col min="1040" max="1041" width="27.75" style="1270" bestFit="1" customWidth="1"/>
    <col min="1042" max="1043" width="19.375" style="1270" bestFit="1" customWidth="1"/>
    <col min="1044" max="1044" width="17.25" style="1270" bestFit="1" customWidth="1"/>
    <col min="1045" max="1045" width="19.375" style="1270" bestFit="1" customWidth="1"/>
    <col min="1046" max="1047" width="9" style="1270"/>
    <col min="1048" max="1048" width="17.375" style="1270" bestFit="1" customWidth="1"/>
    <col min="1049" max="1049" width="9" style="1270"/>
    <col min="1050" max="1050" width="17.375" style="1270" bestFit="1" customWidth="1"/>
    <col min="1051" max="1052" width="9" style="1270"/>
    <col min="1053" max="1054" width="11.125" style="1270" bestFit="1" customWidth="1"/>
    <col min="1055" max="1055" width="5.25" style="1270" bestFit="1" customWidth="1"/>
    <col min="1056" max="1056" width="9" style="1270"/>
    <col min="1057" max="1057" width="14.25" style="1270" bestFit="1" customWidth="1"/>
    <col min="1058" max="1058" width="17.875" style="1270" bestFit="1" customWidth="1"/>
    <col min="1059" max="1059" width="5.25" style="1270" bestFit="1" customWidth="1"/>
    <col min="1060" max="1060" width="9" style="1270"/>
    <col min="1061" max="1061" width="11" style="1270" bestFit="1" customWidth="1"/>
    <col min="1062" max="1062" width="8.375" style="1270" bestFit="1" customWidth="1"/>
    <col min="1063" max="1063" width="9.625" style="1270" bestFit="1" customWidth="1"/>
    <col min="1064" max="1064" width="15.125" style="1270" bestFit="1" customWidth="1"/>
    <col min="1065" max="1065" width="11.125" style="1270" bestFit="1" customWidth="1"/>
    <col min="1066" max="1066" width="9.5" style="1270" bestFit="1" customWidth="1"/>
    <col min="1067" max="1067" width="11" style="1270" bestFit="1" customWidth="1"/>
    <col min="1068" max="1076" width="15.125" style="1270" bestFit="1" customWidth="1"/>
    <col min="1077" max="1077" width="7.125" style="1270" bestFit="1" customWidth="1"/>
    <col min="1078" max="1078" width="11" style="1270" bestFit="1" customWidth="1"/>
    <col min="1079" max="1079" width="15.125" style="1270" bestFit="1" customWidth="1"/>
    <col min="1080" max="1080" width="19.25" style="1270" bestFit="1" customWidth="1"/>
    <col min="1081" max="1081" width="15.125" style="1270" bestFit="1" customWidth="1"/>
    <col min="1082" max="1082" width="19.25" style="1270" bestFit="1" customWidth="1"/>
    <col min="1083" max="1083" width="15.125" style="1270" bestFit="1" customWidth="1"/>
    <col min="1084" max="1084" width="19.25" style="1270" bestFit="1" customWidth="1"/>
    <col min="1085" max="1085" width="15.125" style="1270" bestFit="1" customWidth="1"/>
    <col min="1086" max="1086" width="19.25" style="1270" bestFit="1" customWidth="1"/>
    <col min="1087" max="1087" width="15.125" style="1270" bestFit="1" customWidth="1"/>
    <col min="1088" max="1088" width="19.25" style="1270" bestFit="1" customWidth="1"/>
    <col min="1089" max="1089" width="13" style="1270" bestFit="1" customWidth="1"/>
    <col min="1090" max="1090" width="17.25" style="1270" bestFit="1" customWidth="1"/>
    <col min="1091" max="1091" width="15.125" style="1270" bestFit="1" customWidth="1"/>
    <col min="1092" max="1092" width="19.25" style="1270" bestFit="1" customWidth="1"/>
    <col min="1093" max="1093" width="15.125" style="1270" bestFit="1" customWidth="1"/>
    <col min="1094" max="1094" width="19.25" style="1270" bestFit="1" customWidth="1"/>
    <col min="1095" max="1100" width="21.375" style="1270" bestFit="1" customWidth="1"/>
    <col min="1101" max="1102" width="17.25" style="1270" bestFit="1" customWidth="1"/>
    <col min="1103" max="1103" width="7.125" style="1270" bestFit="1" customWidth="1"/>
    <col min="1104" max="1104" width="11" style="1270" bestFit="1" customWidth="1"/>
    <col min="1105" max="1105" width="7.125" style="1270" bestFit="1" customWidth="1"/>
    <col min="1106" max="1107" width="11" style="1270" bestFit="1" customWidth="1"/>
    <col min="1108" max="1108" width="15.125" style="1270" bestFit="1" customWidth="1"/>
    <col min="1109" max="1109" width="16.5" style="1270" bestFit="1" customWidth="1"/>
    <col min="1110" max="1110" width="20.625" style="1270" bestFit="1" customWidth="1"/>
    <col min="1111" max="1111" width="7.125" style="1270" bestFit="1" customWidth="1"/>
    <col min="1112" max="1114" width="11" style="1270" bestFit="1" customWidth="1"/>
    <col min="1115" max="1115" width="15.125" style="1270" bestFit="1" customWidth="1"/>
    <col min="1116" max="1118" width="11" style="1270" bestFit="1" customWidth="1"/>
    <col min="1119" max="1119" width="13" style="1270" bestFit="1" customWidth="1"/>
    <col min="1120" max="1120" width="11" style="1270" bestFit="1" customWidth="1"/>
    <col min="1121" max="1121" width="15.125" style="1270" bestFit="1" customWidth="1"/>
    <col min="1122" max="1122" width="17.25" style="1270" bestFit="1" customWidth="1"/>
    <col min="1123" max="1123" width="7.125" style="1270" bestFit="1" customWidth="1"/>
    <col min="1124" max="1124" width="13" style="1270" bestFit="1" customWidth="1"/>
    <col min="1125" max="1126" width="12.375" style="1270" bestFit="1" customWidth="1"/>
    <col min="1127" max="1128" width="15.125" style="1270" bestFit="1" customWidth="1"/>
    <col min="1129" max="1130" width="18.625" style="1270" bestFit="1" customWidth="1"/>
    <col min="1131" max="1132" width="21.375" style="1270" bestFit="1" customWidth="1"/>
    <col min="1133" max="1133" width="17.25" style="1270" bestFit="1" customWidth="1"/>
    <col min="1134" max="1134" width="11" style="1270" bestFit="1" customWidth="1"/>
    <col min="1135" max="1136" width="15.125" style="1270" bestFit="1" customWidth="1"/>
    <col min="1137" max="1137" width="11" style="1270" bestFit="1" customWidth="1"/>
    <col min="1138" max="1139" width="15.125" style="1270" bestFit="1" customWidth="1"/>
    <col min="1140" max="1140" width="11.875" style="1270" bestFit="1" customWidth="1"/>
    <col min="1141" max="1141" width="16.375" style="1270" bestFit="1" customWidth="1"/>
    <col min="1142" max="1142" width="15.125" style="1270" bestFit="1" customWidth="1"/>
    <col min="1143" max="1143" width="11" style="1270" bestFit="1" customWidth="1"/>
    <col min="1144" max="1145" width="15.125" style="1270" bestFit="1" customWidth="1"/>
    <col min="1146" max="1146" width="11" style="1270" bestFit="1" customWidth="1"/>
    <col min="1147" max="1148" width="15.125" style="1270" bestFit="1" customWidth="1"/>
    <col min="1149" max="1149" width="5.25" style="1270" bestFit="1" customWidth="1"/>
    <col min="1150" max="1151" width="9" style="1270"/>
    <col min="1152" max="1152" width="7.125" style="1270" bestFit="1" customWidth="1"/>
    <col min="1153" max="1153" width="9" style="1270"/>
    <col min="1154" max="1154" width="59.375" style="1270" bestFit="1" customWidth="1"/>
    <col min="1155" max="1155" width="45.5" style="1270" bestFit="1" customWidth="1"/>
    <col min="1156" max="1156" width="27.625" style="1270" bestFit="1" customWidth="1"/>
    <col min="1157" max="1157" width="11" style="1270" bestFit="1" customWidth="1"/>
    <col min="1158" max="1161" width="13" style="1270" bestFit="1" customWidth="1"/>
    <col min="1162" max="1162" width="14.375" style="1270" bestFit="1" customWidth="1"/>
    <col min="1163" max="1163" width="13" style="1270" bestFit="1" customWidth="1"/>
    <col min="1164" max="1165" width="18.125" style="1270" bestFit="1" customWidth="1"/>
    <col min="1166" max="1166" width="20.25" style="1270" bestFit="1" customWidth="1"/>
    <col min="1167" max="1167" width="17.625" style="1270" bestFit="1" customWidth="1"/>
    <col min="1168" max="1168" width="15.125" style="1270" bestFit="1" customWidth="1"/>
    <col min="1169" max="1169" width="21.375" style="1270" bestFit="1" customWidth="1"/>
    <col min="1170" max="1170" width="12.875" style="1270" bestFit="1" customWidth="1"/>
    <col min="1171" max="1171" width="13" style="1270" bestFit="1" customWidth="1"/>
    <col min="1172" max="1172" width="21.5" style="1270" bestFit="1" customWidth="1"/>
    <col min="1173" max="1174" width="13.125" style="1270" bestFit="1" customWidth="1"/>
    <col min="1175" max="1175" width="21.25" style="1270" bestFit="1" customWidth="1"/>
    <col min="1176" max="1176" width="17.375" style="1270" bestFit="1" customWidth="1"/>
    <col min="1177" max="1177" width="13.125" style="1270" bestFit="1" customWidth="1"/>
    <col min="1178" max="1178" width="15.125" style="1270" bestFit="1" customWidth="1"/>
    <col min="1179" max="1179" width="25.25" style="1270" bestFit="1" customWidth="1"/>
    <col min="1180" max="1180" width="18.875" style="1270" bestFit="1" customWidth="1"/>
    <col min="1181" max="1181" width="28" style="1270" bestFit="1" customWidth="1"/>
    <col min="1182" max="1182" width="26.75" style="1270" bestFit="1" customWidth="1"/>
    <col min="1183" max="1183" width="28" style="1270" bestFit="1" customWidth="1"/>
    <col min="1184" max="1184" width="25.25" style="1270" bestFit="1" customWidth="1"/>
    <col min="1185" max="1185" width="29.625" style="1270" bestFit="1" customWidth="1"/>
    <col min="1186" max="1186" width="25.25" style="1270" bestFit="1" customWidth="1"/>
    <col min="1187" max="1187" width="29.625" style="1270" bestFit="1" customWidth="1"/>
    <col min="1188" max="1188" width="25.25" style="1270" bestFit="1" customWidth="1"/>
    <col min="1189" max="1190" width="18.875" style="1270" bestFit="1" customWidth="1"/>
    <col min="1191" max="1191" width="21" style="1270" bestFit="1" customWidth="1"/>
    <col min="1192" max="1192" width="20.875" style="1270" bestFit="1" customWidth="1"/>
    <col min="1193" max="1193" width="12.625" style="1270" bestFit="1" customWidth="1"/>
    <col min="1194" max="1194" width="15.125" style="1270" bestFit="1" customWidth="1"/>
    <col min="1195" max="1195" width="7.125" style="1270" bestFit="1" customWidth="1"/>
    <col min="1196" max="1196" width="19.25" style="1270" bestFit="1" customWidth="1"/>
    <col min="1197" max="1199" width="15.125" style="1270" bestFit="1" customWidth="1"/>
    <col min="1200" max="1200" width="17.25" style="1270" bestFit="1" customWidth="1"/>
    <col min="1201" max="1203" width="15.125" style="1270" bestFit="1" customWidth="1"/>
    <col min="1204" max="1205" width="17.25" style="1270" bestFit="1" customWidth="1"/>
    <col min="1206" max="1206" width="15.125" style="1270" bestFit="1" customWidth="1"/>
    <col min="1207" max="1208" width="17.25" style="1270" bestFit="1" customWidth="1"/>
    <col min="1209" max="1209" width="15.125" style="1270" bestFit="1" customWidth="1"/>
    <col min="1210" max="1211" width="17.25" style="1270" bestFit="1" customWidth="1"/>
    <col min="1212" max="1212" width="19.25" style="1270" bestFit="1" customWidth="1"/>
    <col min="1213" max="1214" width="21.375" style="1270" bestFit="1" customWidth="1"/>
    <col min="1215" max="1215" width="23.5" style="1270" bestFit="1" customWidth="1"/>
    <col min="1216" max="1216" width="21.375" style="1270" bestFit="1" customWidth="1"/>
    <col min="1217" max="1217" width="19.25" style="1270" bestFit="1" customWidth="1"/>
    <col min="1218" max="1219" width="21.375" style="1270" bestFit="1" customWidth="1"/>
    <col min="1220" max="1220" width="23.5" style="1270" bestFit="1" customWidth="1"/>
    <col min="1221" max="1221" width="21.375" style="1270" bestFit="1" customWidth="1"/>
    <col min="1222" max="1222" width="17.25" style="1270" bestFit="1" customWidth="1"/>
    <col min="1223" max="1225" width="19.25" style="1270" bestFit="1" customWidth="1"/>
    <col min="1226" max="1226" width="18.375" style="1270" bestFit="1" customWidth="1"/>
    <col min="1227" max="1228" width="20.375" style="1270" bestFit="1" customWidth="1"/>
    <col min="1229" max="1229" width="13" style="1270" bestFit="1" customWidth="1"/>
    <col min="1230" max="1231" width="19.25" style="1270" bestFit="1" customWidth="1"/>
    <col min="1232" max="1233" width="17.25" style="1270" bestFit="1" customWidth="1"/>
    <col min="1234" max="1236" width="19.25" style="1270" bestFit="1" customWidth="1"/>
    <col min="1237" max="1238" width="21.375" style="1270" bestFit="1" customWidth="1"/>
    <col min="1239" max="1239" width="19.25" style="1270" bestFit="1" customWidth="1"/>
    <col min="1240" max="1241" width="21.375" style="1270" bestFit="1" customWidth="1"/>
    <col min="1242" max="1242" width="23.5" style="1270" bestFit="1" customWidth="1"/>
    <col min="1243" max="1244" width="21.375" style="1270" bestFit="1" customWidth="1"/>
    <col min="1245" max="1247" width="23.5" style="1270" bestFit="1" customWidth="1"/>
    <col min="1248" max="1249" width="25.5" style="1270" bestFit="1" customWidth="1"/>
    <col min="1250" max="1250" width="23.5" style="1270" bestFit="1" customWidth="1"/>
    <col min="1251" max="1252" width="25.5" style="1270" bestFit="1" customWidth="1"/>
    <col min="1253" max="1253" width="27.625" style="1270" bestFit="1" customWidth="1"/>
    <col min="1254" max="1254" width="25.5" style="1270" bestFit="1" customWidth="1"/>
    <col min="1255" max="1255" width="22.75" style="1270" bestFit="1" customWidth="1"/>
    <col min="1256" max="1256" width="26.875" style="1270" bestFit="1" customWidth="1"/>
    <col min="1257" max="1258" width="19.25" style="1270" bestFit="1" customWidth="1"/>
    <col min="1259" max="1259" width="25.5" style="1270" bestFit="1" customWidth="1"/>
    <col min="1260" max="1261" width="21.375" style="1270" bestFit="1" customWidth="1"/>
    <col min="1262" max="1262" width="27.625" style="1270" bestFit="1" customWidth="1"/>
    <col min="1263" max="1263" width="8.375" style="1270" bestFit="1" customWidth="1"/>
    <col min="1264" max="1266" width="16.75" style="1270" bestFit="1" customWidth="1"/>
    <col min="1267" max="1267" width="18.875" style="1270" bestFit="1" customWidth="1"/>
    <col min="1268" max="1268" width="23.5" style="1270" bestFit="1" customWidth="1"/>
    <col min="1269" max="1269" width="25.5" style="1270" bestFit="1" customWidth="1"/>
    <col min="1270" max="1271" width="8.375" style="1270" bestFit="1" customWidth="1"/>
    <col min="1272" max="1272" width="10.25" style="1270" bestFit="1" customWidth="1"/>
    <col min="1273" max="1273" width="13.75" style="1270" bestFit="1" customWidth="1"/>
    <col min="1274" max="1274" width="15.125" style="1270" bestFit="1" customWidth="1"/>
    <col min="1275" max="1277" width="21.5" style="1270" bestFit="1" customWidth="1"/>
    <col min="1278" max="1279" width="19.25" style="1270" bestFit="1" customWidth="1"/>
    <col min="1280" max="1280" width="6.625" style="1270" bestFit="1" customWidth="1"/>
    <col min="1281" max="1281" width="9" style="1270"/>
    <col min="1282" max="1282" width="15.125" style="1270" bestFit="1" customWidth="1"/>
    <col min="1283" max="1283" width="13" style="1270" bestFit="1" customWidth="1"/>
    <col min="1284" max="1286" width="9" style="1270"/>
    <col min="1287" max="1287" width="13" style="1270" bestFit="1" customWidth="1"/>
    <col min="1288" max="1288" width="15" style="1270" customWidth="1"/>
    <col min="1289" max="1289" width="13" style="1270" bestFit="1" customWidth="1"/>
    <col min="1290" max="1290" width="9" style="1270"/>
    <col min="1291" max="1293" width="12.375" style="1270" bestFit="1" customWidth="1"/>
    <col min="1294" max="1294" width="11" style="1270" bestFit="1" customWidth="1"/>
    <col min="1295" max="1295" width="20.375" style="1270" bestFit="1" customWidth="1"/>
    <col min="1296" max="1297" width="27.75" style="1270" bestFit="1" customWidth="1"/>
    <col min="1298" max="1299" width="19.375" style="1270" bestFit="1" customWidth="1"/>
    <col min="1300" max="1300" width="17.25" style="1270" bestFit="1" customWidth="1"/>
    <col min="1301" max="1301" width="19.375" style="1270" bestFit="1" customWidth="1"/>
    <col min="1302" max="1303" width="9" style="1270"/>
    <col min="1304" max="1304" width="17.375" style="1270" bestFit="1" customWidth="1"/>
    <col min="1305" max="1305" width="9" style="1270"/>
    <col min="1306" max="1306" width="17.375" style="1270" bestFit="1" customWidth="1"/>
    <col min="1307" max="1308" width="9" style="1270"/>
    <col min="1309" max="1310" width="11.125" style="1270" bestFit="1" customWidth="1"/>
    <col min="1311" max="1311" width="5.25" style="1270" bestFit="1" customWidth="1"/>
    <col min="1312" max="1312" width="9" style="1270"/>
    <col min="1313" max="1313" width="14.25" style="1270" bestFit="1" customWidth="1"/>
    <col min="1314" max="1314" width="17.875" style="1270" bestFit="1" customWidth="1"/>
    <col min="1315" max="1315" width="5.25" style="1270" bestFit="1" customWidth="1"/>
    <col min="1316" max="1316" width="9" style="1270"/>
    <col min="1317" max="1317" width="11" style="1270" bestFit="1" customWidth="1"/>
    <col min="1318" max="1318" width="8.375" style="1270" bestFit="1" customWidth="1"/>
    <col min="1319" max="1319" width="9.625" style="1270" bestFit="1" customWidth="1"/>
    <col min="1320" max="1320" width="15.125" style="1270" bestFit="1" customWidth="1"/>
    <col min="1321" max="1321" width="11.125" style="1270" bestFit="1" customWidth="1"/>
    <col min="1322" max="1322" width="9.5" style="1270" bestFit="1" customWidth="1"/>
    <col min="1323" max="1323" width="11" style="1270" bestFit="1" customWidth="1"/>
    <col min="1324" max="1332" width="15.125" style="1270" bestFit="1" customWidth="1"/>
    <col min="1333" max="1333" width="7.125" style="1270" bestFit="1" customWidth="1"/>
    <col min="1334" max="1334" width="11" style="1270" bestFit="1" customWidth="1"/>
    <col min="1335" max="1335" width="15.125" style="1270" bestFit="1" customWidth="1"/>
    <col min="1336" max="1336" width="19.25" style="1270" bestFit="1" customWidth="1"/>
    <col min="1337" max="1337" width="15.125" style="1270" bestFit="1" customWidth="1"/>
    <col min="1338" max="1338" width="19.25" style="1270" bestFit="1" customWidth="1"/>
    <col min="1339" max="1339" width="15.125" style="1270" bestFit="1" customWidth="1"/>
    <col min="1340" max="1340" width="19.25" style="1270" bestFit="1" customWidth="1"/>
    <col min="1341" max="1341" width="15.125" style="1270" bestFit="1" customWidth="1"/>
    <col min="1342" max="1342" width="19.25" style="1270" bestFit="1" customWidth="1"/>
    <col min="1343" max="1343" width="15.125" style="1270" bestFit="1" customWidth="1"/>
    <col min="1344" max="1344" width="19.25" style="1270" bestFit="1" customWidth="1"/>
    <col min="1345" max="1345" width="13" style="1270" bestFit="1" customWidth="1"/>
    <col min="1346" max="1346" width="17.25" style="1270" bestFit="1" customWidth="1"/>
    <col min="1347" max="1347" width="15.125" style="1270" bestFit="1" customWidth="1"/>
    <col min="1348" max="1348" width="19.25" style="1270" bestFit="1" customWidth="1"/>
    <col min="1349" max="1349" width="15.125" style="1270" bestFit="1" customWidth="1"/>
    <col min="1350" max="1350" width="19.25" style="1270" bestFit="1" customWidth="1"/>
    <col min="1351" max="1356" width="21.375" style="1270" bestFit="1" customWidth="1"/>
    <col min="1357" max="1358" width="17.25" style="1270" bestFit="1" customWidth="1"/>
    <col min="1359" max="1359" width="7.125" style="1270" bestFit="1" customWidth="1"/>
    <col min="1360" max="1360" width="11" style="1270" bestFit="1" customWidth="1"/>
    <col min="1361" max="1361" width="7.125" style="1270" bestFit="1" customWidth="1"/>
    <col min="1362" max="1363" width="11" style="1270" bestFit="1" customWidth="1"/>
    <col min="1364" max="1364" width="15.125" style="1270" bestFit="1" customWidth="1"/>
    <col min="1365" max="1365" width="16.5" style="1270" bestFit="1" customWidth="1"/>
    <col min="1366" max="1366" width="20.625" style="1270" bestFit="1" customWidth="1"/>
    <col min="1367" max="1367" width="7.125" style="1270" bestFit="1" customWidth="1"/>
    <col min="1368" max="1370" width="11" style="1270" bestFit="1" customWidth="1"/>
    <col min="1371" max="1371" width="15.125" style="1270" bestFit="1" customWidth="1"/>
    <col min="1372" max="1374" width="11" style="1270" bestFit="1" customWidth="1"/>
    <col min="1375" max="1375" width="13" style="1270" bestFit="1" customWidth="1"/>
    <col min="1376" max="1376" width="11" style="1270" bestFit="1" customWidth="1"/>
    <col min="1377" max="1377" width="15.125" style="1270" bestFit="1" customWidth="1"/>
    <col min="1378" max="1378" width="17.25" style="1270" bestFit="1" customWidth="1"/>
    <col min="1379" max="1379" width="7.125" style="1270" bestFit="1" customWidth="1"/>
    <col min="1380" max="1380" width="13" style="1270" bestFit="1" customWidth="1"/>
    <col min="1381" max="1382" width="12.375" style="1270" bestFit="1" customWidth="1"/>
    <col min="1383" max="1384" width="15.125" style="1270" bestFit="1" customWidth="1"/>
    <col min="1385" max="1386" width="18.625" style="1270" bestFit="1" customWidth="1"/>
    <col min="1387" max="1388" width="21.375" style="1270" bestFit="1" customWidth="1"/>
    <col min="1389" max="1389" width="17.25" style="1270" bestFit="1" customWidth="1"/>
    <col min="1390" max="1390" width="11" style="1270" bestFit="1" customWidth="1"/>
    <col min="1391" max="1392" width="15.125" style="1270" bestFit="1" customWidth="1"/>
    <col min="1393" max="1393" width="11" style="1270" bestFit="1" customWidth="1"/>
    <col min="1394" max="1395" width="15.125" style="1270" bestFit="1" customWidth="1"/>
    <col min="1396" max="1396" width="11.875" style="1270" bestFit="1" customWidth="1"/>
    <col min="1397" max="1397" width="16.375" style="1270" bestFit="1" customWidth="1"/>
    <col min="1398" max="1398" width="15.125" style="1270" bestFit="1" customWidth="1"/>
    <col min="1399" max="1399" width="11" style="1270" bestFit="1" customWidth="1"/>
    <col min="1400" max="1401" width="15.125" style="1270" bestFit="1" customWidth="1"/>
    <col min="1402" max="1402" width="11" style="1270" bestFit="1" customWidth="1"/>
    <col min="1403" max="1404" width="15.125" style="1270" bestFit="1" customWidth="1"/>
    <col min="1405" max="1405" width="5.25" style="1270" bestFit="1" customWidth="1"/>
    <col min="1406" max="1407" width="9" style="1270"/>
    <col min="1408" max="1408" width="7.125" style="1270" bestFit="1" customWidth="1"/>
    <col min="1409" max="1409" width="9" style="1270"/>
    <col min="1410" max="1410" width="59.375" style="1270" bestFit="1" customWidth="1"/>
    <col min="1411" max="1411" width="45.5" style="1270" bestFit="1" customWidth="1"/>
    <col min="1412" max="1412" width="27.625" style="1270" bestFit="1" customWidth="1"/>
    <col min="1413" max="1413" width="11" style="1270" bestFit="1" customWidth="1"/>
    <col min="1414" max="1417" width="13" style="1270" bestFit="1" customWidth="1"/>
    <col min="1418" max="1418" width="14.375" style="1270" bestFit="1" customWidth="1"/>
    <col min="1419" max="1419" width="13" style="1270" bestFit="1" customWidth="1"/>
    <col min="1420" max="1421" width="18.125" style="1270" bestFit="1" customWidth="1"/>
    <col min="1422" max="1422" width="20.25" style="1270" bestFit="1" customWidth="1"/>
    <col min="1423" max="1423" width="17.625" style="1270" bestFit="1" customWidth="1"/>
    <col min="1424" max="1424" width="15.125" style="1270" bestFit="1" customWidth="1"/>
    <col min="1425" max="1425" width="21.375" style="1270" bestFit="1" customWidth="1"/>
    <col min="1426" max="1426" width="12.875" style="1270" bestFit="1" customWidth="1"/>
    <col min="1427" max="1427" width="13" style="1270" bestFit="1" customWidth="1"/>
    <col min="1428" max="1428" width="21.5" style="1270" bestFit="1" customWidth="1"/>
    <col min="1429" max="1430" width="13.125" style="1270" bestFit="1" customWidth="1"/>
    <col min="1431" max="1431" width="21.25" style="1270" bestFit="1" customWidth="1"/>
    <col min="1432" max="1432" width="17.375" style="1270" bestFit="1" customWidth="1"/>
    <col min="1433" max="1433" width="13.125" style="1270" bestFit="1" customWidth="1"/>
    <col min="1434" max="1434" width="15.125" style="1270" bestFit="1" customWidth="1"/>
    <col min="1435" max="1435" width="25.25" style="1270" bestFit="1" customWidth="1"/>
    <col min="1436" max="1436" width="18.875" style="1270" bestFit="1" customWidth="1"/>
    <col min="1437" max="1437" width="28" style="1270" bestFit="1" customWidth="1"/>
    <col min="1438" max="1438" width="26.75" style="1270" bestFit="1" customWidth="1"/>
    <col min="1439" max="1439" width="28" style="1270" bestFit="1" customWidth="1"/>
    <col min="1440" max="1440" width="25.25" style="1270" bestFit="1" customWidth="1"/>
    <col min="1441" max="1441" width="29.625" style="1270" bestFit="1" customWidth="1"/>
    <col min="1442" max="1442" width="25.25" style="1270" bestFit="1" customWidth="1"/>
    <col min="1443" max="1443" width="29.625" style="1270" bestFit="1" customWidth="1"/>
    <col min="1444" max="1444" width="25.25" style="1270" bestFit="1" customWidth="1"/>
    <col min="1445" max="1446" width="18.875" style="1270" bestFit="1" customWidth="1"/>
    <col min="1447" max="1447" width="21" style="1270" bestFit="1" customWidth="1"/>
    <col min="1448" max="1448" width="20.875" style="1270" bestFit="1" customWidth="1"/>
    <col min="1449" max="1449" width="12.625" style="1270" bestFit="1" customWidth="1"/>
    <col min="1450" max="1450" width="15.125" style="1270" bestFit="1" customWidth="1"/>
    <col min="1451" max="1451" width="7.125" style="1270" bestFit="1" customWidth="1"/>
    <col min="1452" max="1452" width="19.25" style="1270" bestFit="1" customWidth="1"/>
    <col min="1453" max="1455" width="15.125" style="1270" bestFit="1" customWidth="1"/>
    <col min="1456" max="1456" width="17.25" style="1270" bestFit="1" customWidth="1"/>
    <col min="1457" max="1459" width="15.125" style="1270" bestFit="1" customWidth="1"/>
    <col min="1460" max="1461" width="17.25" style="1270" bestFit="1" customWidth="1"/>
    <col min="1462" max="1462" width="15.125" style="1270" bestFit="1" customWidth="1"/>
    <col min="1463" max="1464" width="17.25" style="1270" bestFit="1" customWidth="1"/>
    <col min="1465" max="1465" width="15.125" style="1270" bestFit="1" customWidth="1"/>
    <col min="1466" max="1467" width="17.25" style="1270" bestFit="1" customWidth="1"/>
    <col min="1468" max="1468" width="19.25" style="1270" bestFit="1" customWidth="1"/>
    <col min="1469" max="1470" width="21.375" style="1270" bestFit="1" customWidth="1"/>
    <col min="1471" max="1471" width="23.5" style="1270" bestFit="1" customWidth="1"/>
    <col min="1472" max="1472" width="21.375" style="1270" bestFit="1" customWidth="1"/>
    <col min="1473" max="1473" width="19.25" style="1270" bestFit="1" customWidth="1"/>
    <col min="1474" max="1475" width="21.375" style="1270" bestFit="1" customWidth="1"/>
    <col min="1476" max="1476" width="23.5" style="1270" bestFit="1" customWidth="1"/>
    <col min="1477" max="1477" width="21.375" style="1270" bestFit="1" customWidth="1"/>
    <col min="1478" max="1478" width="17.25" style="1270" bestFit="1" customWidth="1"/>
    <col min="1479" max="1481" width="19.25" style="1270" bestFit="1" customWidth="1"/>
    <col min="1482" max="1482" width="18.375" style="1270" bestFit="1" customWidth="1"/>
    <col min="1483" max="1484" width="20.375" style="1270" bestFit="1" customWidth="1"/>
    <col min="1485" max="1485" width="13" style="1270" bestFit="1" customWidth="1"/>
    <col min="1486" max="1487" width="19.25" style="1270" bestFit="1" customWidth="1"/>
    <col min="1488" max="1489" width="17.25" style="1270" bestFit="1" customWidth="1"/>
    <col min="1490" max="1492" width="19.25" style="1270" bestFit="1" customWidth="1"/>
    <col min="1493" max="1494" width="21.375" style="1270" bestFit="1" customWidth="1"/>
    <col min="1495" max="1495" width="19.25" style="1270" bestFit="1" customWidth="1"/>
    <col min="1496" max="1497" width="21.375" style="1270" bestFit="1" customWidth="1"/>
    <col min="1498" max="1498" width="23.5" style="1270" bestFit="1" customWidth="1"/>
    <col min="1499" max="1500" width="21.375" style="1270" bestFit="1" customWidth="1"/>
    <col min="1501" max="1503" width="23.5" style="1270" bestFit="1" customWidth="1"/>
    <col min="1504" max="1505" width="25.5" style="1270" bestFit="1" customWidth="1"/>
    <col min="1506" max="1506" width="23.5" style="1270" bestFit="1" customWidth="1"/>
    <col min="1507" max="1508" width="25.5" style="1270" bestFit="1" customWidth="1"/>
    <col min="1509" max="1509" width="27.625" style="1270" bestFit="1" customWidth="1"/>
    <col min="1510" max="1510" width="25.5" style="1270" bestFit="1" customWidth="1"/>
    <col min="1511" max="1511" width="22.75" style="1270" bestFit="1" customWidth="1"/>
    <col min="1512" max="1512" width="26.875" style="1270" bestFit="1" customWidth="1"/>
    <col min="1513" max="1514" width="19.25" style="1270" bestFit="1" customWidth="1"/>
    <col min="1515" max="1515" width="25.5" style="1270" bestFit="1" customWidth="1"/>
    <col min="1516" max="1517" width="21.375" style="1270" bestFit="1" customWidth="1"/>
    <col min="1518" max="1518" width="27.625" style="1270" bestFit="1" customWidth="1"/>
    <col min="1519" max="1519" width="8.375" style="1270" bestFit="1" customWidth="1"/>
    <col min="1520" max="1522" width="16.75" style="1270" bestFit="1" customWidth="1"/>
    <col min="1523" max="1523" width="18.875" style="1270" bestFit="1" customWidth="1"/>
    <col min="1524" max="1524" width="23.5" style="1270" bestFit="1" customWidth="1"/>
    <col min="1525" max="1525" width="25.5" style="1270" bestFit="1" customWidth="1"/>
    <col min="1526" max="1527" width="8.375" style="1270" bestFit="1" customWidth="1"/>
    <col min="1528" max="1528" width="10.25" style="1270" bestFit="1" customWidth="1"/>
    <col min="1529" max="1529" width="13.75" style="1270" bestFit="1" customWidth="1"/>
    <col min="1530" max="1530" width="15.125" style="1270" bestFit="1" customWidth="1"/>
    <col min="1531" max="1533" width="21.5" style="1270" bestFit="1" customWidth="1"/>
    <col min="1534" max="1535" width="19.25" style="1270" bestFit="1" customWidth="1"/>
    <col min="1536" max="1536" width="6.625" style="1270" bestFit="1" customWidth="1"/>
    <col min="1537" max="1537" width="9" style="1270"/>
    <col min="1538" max="1538" width="15.125" style="1270" bestFit="1" customWidth="1"/>
    <col min="1539" max="1539" width="13" style="1270" bestFit="1" customWidth="1"/>
    <col min="1540" max="1542" width="9" style="1270"/>
    <col min="1543" max="1543" width="13" style="1270" bestFit="1" customWidth="1"/>
    <col min="1544" max="1544" width="15" style="1270" customWidth="1"/>
    <col min="1545" max="1545" width="13" style="1270" bestFit="1" customWidth="1"/>
    <col min="1546" max="1546" width="9" style="1270"/>
    <col min="1547" max="1549" width="12.375" style="1270" bestFit="1" customWidth="1"/>
    <col min="1550" max="1550" width="11" style="1270" bestFit="1" customWidth="1"/>
    <col min="1551" max="1551" width="20.375" style="1270" bestFit="1" customWidth="1"/>
    <col min="1552" max="1553" width="27.75" style="1270" bestFit="1" customWidth="1"/>
    <col min="1554" max="1555" width="19.375" style="1270" bestFit="1" customWidth="1"/>
    <col min="1556" max="1556" width="17.25" style="1270" bestFit="1" customWidth="1"/>
    <col min="1557" max="1557" width="19.375" style="1270" bestFit="1" customWidth="1"/>
    <col min="1558" max="1559" width="9" style="1270"/>
    <col min="1560" max="1560" width="17.375" style="1270" bestFit="1" customWidth="1"/>
    <col min="1561" max="1561" width="9" style="1270"/>
    <col min="1562" max="1562" width="17.375" style="1270" bestFit="1" customWidth="1"/>
    <col min="1563" max="1564" width="9" style="1270"/>
    <col min="1565" max="1566" width="11.125" style="1270" bestFit="1" customWidth="1"/>
    <col min="1567" max="1567" width="5.25" style="1270" bestFit="1" customWidth="1"/>
    <col min="1568" max="1568" width="9" style="1270"/>
    <col min="1569" max="1569" width="14.25" style="1270" bestFit="1" customWidth="1"/>
    <col min="1570" max="1570" width="17.875" style="1270" bestFit="1" customWidth="1"/>
    <col min="1571" max="1571" width="5.25" style="1270" bestFit="1" customWidth="1"/>
    <col min="1572" max="1572" width="9" style="1270"/>
    <col min="1573" max="1573" width="11" style="1270" bestFit="1" customWidth="1"/>
    <col min="1574" max="1574" width="8.375" style="1270" bestFit="1" customWidth="1"/>
    <col min="1575" max="1575" width="9.625" style="1270" bestFit="1" customWidth="1"/>
    <col min="1576" max="1576" width="15.125" style="1270" bestFit="1" customWidth="1"/>
    <col min="1577" max="1577" width="11.125" style="1270" bestFit="1" customWidth="1"/>
    <col min="1578" max="1578" width="9.5" style="1270" bestFit="1" customWidth="1"/>
    <col min="1579" max="1579" width="11" style="1270" bestFit="1" customWidth="1"/>
    <col min="1580" max="1588" width="15.125" style="1270" bestFit="1" customWidth="1"/>
    <col min="1589" max="1589" width="7.125" style="1270" bestFit="1" customWidth="1"/>
    <col min="1590" max="1590" width="11" style="1270" bestFit="1" customWidth="1"/>
    <col min="1591" max="1591" width="15.125" style="1270" bestFit="1" customWidth="1"/>
    <col min="1592" max="1592" width="19.25" style="1270" bestFit="1" customWidth="1"/>
    <col min="1593" max="1593" width="15.125" style="1270" bestFit="1" customWidth="1"/>
    <col min="1594" max="1594" width="19.25" style="1270" bestFit="1" customWidth="1"/>
    <col min="1595" max="1595" width="15.125" style="1270" bestFit="1" customWidth="1"/>
    <col min="1596" max="1596" width="19.25" style="1270" bestFit="1" customWidth="1"/>
    <col min="1597" max="1597" width="15.125" style="1270" bestFit="1" customWidth="1"/>
    <col min="1598" max="1598" width="19.25" style="1270" bestFit="1" customWidth="1"/>
    <col min="1599" max="1599" width="15.125" style="1270" bestFit="1" customWidth="1"/>
    <col min="1600" max="1600" width="19.25" style="1270" bestFit="1" customWidth="1"/>
    <col min="1601" max="1601" width="13" style="1270" bestFit="1" customWidth="1"/>
    <col min="1602" max="1602" width="17.25" style="1270" bestFit="1" customWidth="1"/>
    <col min="1603" max="1603" width="15.125" style="1270" bestFit="1" customWidth="1"/>
    <col min="1604" max="1604" width="19.25" style="1270" bestFit="1" customWidth="1"/>
    <col min="1605" max="1605" width="15.125" style="1270" bestFit="1" customWidth="1"/>
    <col min="1606" max="1606" width="19.25" style="1270" bestFit="1" customWidth="1"/>
    <col min="1607" max="1612" width="21.375" style="1270" bestFit="1" customWidth="1"/>
    <col min="1613" max="1614" width="17.25" style="1270" bestFit="1" customWidth="1"/>
    <col min="1615" max="1615" width="7.125" style="1270" bestFit="1" customWidth="1"/>
    <col min="1616" max="1616" width="11" style="1270" bestFit="1" customWidth="1"/>
    <col min="1617" max="1617" width="7.125" style="1270" bestFit="1" customWidth="1"/>
    <col min="1618" max="1619" width="11" style="1270" bestFit="1" customWidth="1"/>
    <col min="1620" max="1620" width="15.125" style="1270" bestFit="1" customWidth="1"/>
    <col min="1621" max="1621" width="16.5" style="1270" bestFit="1" customWidth="1"/>
    <col min="1622" max="1622" width="20.625" style="1270" bestFit="1" customWidth="1"/>
    <col min="1623" max="1623" width="7.125" style="1270" bestFit="1" customWidth="1"/>
    <col min="1624" max="1626" width="11" style="1270" bestFit="1" customWidth="1"/>
    <col min="1627" max="1627" width="15.125" style="1270" bestFit="1" customWidth="1"/>
    <col min="1628" max="1630" width="11" style="1270" bestFit="1" customWidth="1"/>
    <col min="1631" max="1631" width="13" style="1270" bestFit="1" customWidth="1"/>
    <col min="1632" max="1632" width="11" style="1270" bestFit="1" customWidth="1"/>
    <col min="1633" max="1633" width="15.125" style="1270" bestFit="1" customWidth="1"/>
    <col min="1634" max="1634" width="17.25" style="1270" bestFit="1" customWidth="1"/>
    <col min="1635" max="1635" width="7.125" style="1270" bestFit="1" customWidth="1"/>
    <col min="1636" max="1636" width="13" style="1270" bestFit="1" customWidth="1"/>
    <col min="1637" max="1638" width="12.375" style="1270" bestFit="1" customWidth="1"/>
    <col min="1639" max="1640" width="15.125" style="1270" bestFit="1" customWidth="1"/>
    <col min="1641" max="1642" width="18.625" style="1270" bestFit="1" customWidth="1"/>
    <col min="1643" max="1644" width="21.375" style="1270" bestFit="1" customWidth="1"/>
    <col min="1645" max="1645" width="17.25" style="1270" bestFit="1" customWidth="1"/>
    <col min="1646" max="1646" width="11" style="1270" bestFit="1" customWidth="1"/>
    <col min="1647" max="1648" width="15.125" style="1270" bestFit="1" customWidth="1"/>
    <col min="1649" max="1649" width="11" style="1270" bestFit="1" customWidth="1"/>
    <col min="1650" max="1651" width="15.125" style="1270" bestFit="1" customWidth="1"/>
    <col min="1652" max="1652" width="11.875" style="1270" bestFit="1" customWidth="1"/>
    <col min="1653" max="1653" width="16.375" style="1270" bestFit="1" customWidth="1"/>
    <col min="1654" max="1654" width="15.125" style="1270" bestFit="1" customWidth="1"/>
    <col min="1655" max="1655" width="11" style="1270" bestFit="1" customWidth="1"/>
    <col min="1656" max="1657" width="15.125" style="1270" bestFit="1" customWidth="1"/>
    <col min="1658" max="1658" width="11" style="1270" bestFit="1" customWidth="1"/>
    <col min="1659" max="1660" width="15.125" style="1270" bestFit="1" customWidth="1"/>
    <col min="1661" max="1661" width="5.25" style="1270" bestFit="1" customWidth="1"/>
    <col min="1662" max="1663" width="9" style="1270"/>
    <col min="1664" max="1664" width="7.125" style="1270" bestFit="1" customWidth="1"/>
    <col min="1665" max="1665" width="9" style="1270"/>
    <col min="1666" max="1666" width="59.375" style="1270" bestFit="1" customWidth="1"/>
    <col min="1667" max="1667" width="45.5" style="1270" bestFit="1" customWidth="1"/>
    <col min="1668" max="1668" width="27.625" style="1270" bestFit="1" customWidth="1"/>
    <col min="1669" max="1669" width="11" style="1270" bestFit="1" customWidth="1"/>
    <col min="1670" max="1673" width="13" style="1270" bestFit="1" customWidth="1"/>
    <col min="1674" max="1674" width="14.375" style="1270" bestFit="1" customWidth="1"/>
    <col min="1675" max="1675" width="13" style="1270" bestFit="1" customWidth="1"/>
    <col min="1676" max="1677" width="18.125" style="1270" bestFit="1" customWidth="1"/>
    <col min="1678" max="1678" width="20.25" style="1270" bestFit="1" customWidth="1"/>
    <col min="1679" max="1679" width="17.625" style="1270" bestFit="1" customWidth="1"/>
    <col min="1680" max="1680" width="15.125" style="1270" bestFit="1" customWidth="1"/>
    <col min="1681" max="1681" width="21.375" style="1270" bestFit="1" customWidth="1"/>
    <col min="1682" max="1682" width="12.875" style="1270" bestFit="1" customWidth="1"/>
    <col min="1683" max="1683" width="13" style="1270" bestFit="1" customWidth="1"/>
    <col min="1684" max="1684" width="21.5" style="1270" bestFit="1" customWidth="1"/>
    <col min="1685" max="1686" width="13.125" style="1270" bestFit="1" customWidth="1"/>
    <col min="1687" max="1687" width="21.25" style="1270" bestFit="1" customWidth="1"/>
    <col min="1688" max="1688" width="17.375" style="1270" bestFit="1" customWidth="1"/>
    <col min="1689" max="1689" width="13.125" style="1270" bestFit="1" customWidth="1"/>
    <col min="1690" max="1690" width="15.125" style="1270" bestFit="1" customWidth="1"/>
    <col min="1691" max="1691" width="25.25" style="1270" bestFit="1" customWidth="1"/>
    <col min="1692" max="1692" width="18.875" style="1270" bestFit="1" customWidth="1"/>
    <col min="1693" max="1693" width="28" style="1270" bestFit="1" customWidth="1"/>
    <col min="1694" max="1694" width="26.75" style="1270" bestFit="1" customWidth="1"/>
    <col min="1695" max="1695" width="28" style="1270" bestFit="1" customWidth="1"/>
    <col min="1696" max="1696" width="25.25" style="1270" bestFit="1" customWidth="1"/>
    <col min="1697" max="1697" width="29.625" style="1270" bestFit="1" customWidth="1"/>
    <col min="1698" max="1698" width="25.25" style="1270" bestFit="1" customWidth="1"/>
    <col min="1699" max="1699" width="29.625" style="1270" bestFit="1" customWidth="1"/>
    <col min="1700" max="1700" width="25.25" style="1270" bestFit="1" customWidth="1"/>
    <col min="1701" max="1702" width="18.875" style="1270" bestFit="1" customWidth="1"/>
    <col min="1703" max="1703" width="21" style="1270" bestFit="1" customWidth="1"/>
    <col min="1704" max="1704" width="20.875" style="1270" bestFit="1" customWidth="1"/>
    <col min="1705" max="1705" width="12.625" style="1270" bestFit="1" customWidth="1"/>
    <col min="1706" max="1706" width="15.125" style="1270" bestFit="1" customWidth="1"/>
    <col min="1707" max="1707" width="7.125" style="1270" bestFit="1" customWidth="1"/>
    <col min="1708" max="1708" width="19.25" style="1270" bestFit="1" customWidth="1"/>
    <col min="1709" max="1711" width="15.125" style="1270" bestFit="1" customWidth="1"/>
    <col min="1712" max="1712" width="17.25" style="1270" bestFit="1" customWidth="1"/>
    <col min="1713" max="1715" width="15.125" style="1270" bestFit="1" customWidth="1"/>
    <col min="1716" max="1717" width="17.25" style="1270" bestFit="1" customWidth="1"/>
    <col min="1718" max="1718" width="15.125" style="1270" bestFit="1" customWidth="1"/>
    <col min="1719" max="1720" width="17.25" style="1270" bestFit="1" customWidth="1"/>
    <col min="1721" max="1721" width="15.125" style="1270" bestFit="1" customWidth="1"/>
    <col min="1722" max="1723" width="17.25" style="1270" bestFit="1" customWidth="1"/>
    <col min="1724" max="1724" width="19.25" style="1270" bestFit="1" customWidth="1"/>
    <col min="1725" max="1726" width="21.375" style="1270" bestFit="1" customWidth="1"/>
    <col min="1727" max="1727" width="23.5" style="1270" bestFit="1" customWidth="1"/>
    <col min="1728" max="1728" width="21.375" style="1270" bestFit="1" customWidth="1"/>
    <col min="1729" max="1729" width="19.25" style="1270" bestFit="1" customWidth="1"/>
    <col min="1730" max="1731" width="21.375" style="1270" bestFit="1" customWidth="1"/>
    <col min="1732" max="1732" width="23.5" style="1270" bestFit="1" customWidth="1"/>
    <col min="1733" max="1733" width="21.375" style="1270" bestFit="1" customWidth="1"/>
    <col min="1734" max="1734" width="17.25" style="1270" bestFit="1" customWidth="1"/>
    <col min="1735" max="1737" width="19.25" style="1270" bestFit="1" customWidth="1"/>
    <col min="1738" max="1738" width="18.375" style="1270" bestFit="1" customWidth="1"/>
    <col min="1739" max="1740" width="20.375" style="1270" bestFit="1" customWidth="1"/>
    <col min="1741" max="1741" width="13" style="1270" bestFit="1" customWidth="1"/>
    <col min="1742" max="1743" width="19.25" style="1270" bestFit="1" customWidth="1"/>
    <col min="1744" max="1745" width="17.25" style="1270" bestFit="1" customWidth="1"/>
    <col min="1746" max="1748" width="19.25" style="1270" bestFit="1" customWidth="1"/>
    <col min="1749" max="1750" width="21.375" style="1270" bestFit="1" customWidth="1"/>
    <col min="1751" max="1751" width="19.25" style="1270" bestFit="1" customWidth="1"/>
    <col min="1752" max="1753" width="21.375" style="1270" bestFit="1" customWidth="1"/>
    <col min="1754" max="1754" width="23.5" style="1270" bestFit="1" customWidth="1"/>
    <col min="1755" max="1756" width="21.375" style="1270" bestFit="1" customWidth="1"/>
    <col min="1757" max="1759" width="23.5" style="1270" bestFit="1" customWidth="1"/>
    <col min="1760" max="1761" width="25.5" style="1270" bestFit="1" customWidth="1"/>
    <col min="1762" max="1762" width="23.5" style="1270" bestFit="1" customWidth="1"/>
    <col min="1763" max="1764" width="25.5" style="1270" bestFit="1" customWidth="1"/>
    <col min="1765" max="1765" width="27.625" style="1270" bestFit="1" customWidth="1"/>
    <col min="1766" max="1766" width="25.5" style="1270" bestFit="1" customWidth="1"/>
    <col min="1767" max="1767" width="22.75" style="1270" bestFit="1" customWidth="1"/>
    <col min="1768" max="1768" width="26.875" style="1270" bestFit="1" customWidth="1"/>
    <col min="1769" max="1770" width="19.25" style="1270" bestFit="1" customWidth="1"/>
    <col min="1771" max="1771" width="25.5" style="1270" bestFit="1" customWidth="1"/>
    <col min="1772" max="1773" width="21.375" style="1270" bestFit="1" customWidth="1"/>
    <col min="1774" max="1774" width="27.625" style="1270" bestFit="1" customWidth="1"/>
    <col min="1775" max="1775" width="8.375" style="1270" bestFit="1" customWidth="1"/>
    <col min="1776" max="1778" width="16.75" style="1270" bestFit="1" customWidth="1"/>
    <col min="1779" max="1779" width="18.875" style="1270" bestFit="1" customWidth="1"/>
    <col min="1780" max="1780" width="23.5" style="1270" bestFit="1" customWidth="1"/>
    <col min="1781" max="1781" width="25.5" style="1270" bestFit="1" customWidth="1"/>
    <col min="1782" max="1783" width="8.375" style="1270" bestFit="1" customWidth="1"/>
    <col min="1784" max="1784" width="10.25" style="1270" bestFit="1" customWidth="1"/>
    <col min="1785" max="1785" width="13.75" style="1270" bestFit="1" customWidth="1"/>
    <col min="1786" max="1786" width="15.125" style="1270" bestFit="1" customWidth="1"/>
    <col min="1787" max="1789" width="21.5" style="1270" bestFit="1" customWidth="1"/>
    <col min="1790" max="1791" width="19.25" style="1270" bestFit="1" customWidth="1"/>
    <col min="1792" max="1792" width="6.625" style="1270" bestFit="1" customWidth="1"/>
    <col min="1793" max="1793" width="9" style="1270"/>
    <col min="1794" max="1794" width="15.125" style="1270" bestFit="1" customWidth="1"/>
    <col min="1795" max="1795" width="13" style="1270" bestFit="1" customWidth="1"/>
    <col min="1796" max="1798" width="9" style="1270"/>
    <col min="1799" max="1799" width="13" style="1270" bestFit="1" customWidth="1"/>
    <col min="1800" max="1800" width="15" style="1270" customWidth="1"/>
    <col min="1801" max="1801" width="13" style="1270" bestFit="1" customWidth="1"/>
    <col min="1802" max="1802" width="9" style="1270"/>
    <col min="1803" max="1805" width="12.375" style="1270" bestFit="1" customWidth="1"/>
    <col min="1806" max="1806" width="11" style="1270" bestFit="1" customWidth="1"/>
    <col min="1807" max="1807" width="20.375" style="1270" bestFit="1" customWidth="1"/>
    <col min="1808" max="1809" width="27.75" style="1270" bestFit="1" customWidth="1"/>
    <col min="1810" max="1811" width="19.375" style="1270" bestFit="1" customWidth="1"/>
    <col min="1812" max="1812" width="17.25" style="1270" bestFit="1" customWidth="1"/>
    <col min="1813" max="1813" width="19.375" style="1270" bestFit="1" customWidth="1"/>
    <col min="1814" max="1815" width="9" style="1270"/>
    <col min="1816" max="1816" width="17.375" style="1270" bestFit="1" customWidth="1"/>
    <col min="1817" max="1817" width="9" style="1270"/>
    <col min="1818" max="1818" width="17.375" style="1270" bestFit="1" customWidth="1"/>
    <col min="1819" max="1820" width="9" style="1270"/>
    <col min="1821" max="1822" width="11.125" style="1270" bestFit="1" customWidth="1"/>
    <col min="1823" max="1823" width="5.25" style="1270" bestFit="1" customWidth="1"/>
    <col min="1824" max="1824" width="9" style="1270"/>
    <col min="1825" max="1825" width="14.25" style="1270" bestFit="1" customWidth="1"/>
    <col min="1826" max="1826" width="17.875" style="1270" bestFit="1" customWidth="1"/>
    <col min="1827" max="1827" width="5.25" style="1270" bestFit="1" customWidth="1"/>
    <col min="1828" max="1828" width="9" style="1270"/>
    <col min="1829" max="1829" width="11" style="1270" bestFit="1" customWidth="1"/>
    <col min="1830" max="1830" width="8.375" style="1270" bestFit="1" customWidth="1"/>
    <col min="1831" max="1831" width="9.625" style="1270" bestFit="1" customWidth="1"/>
    <col min="1832" max="1832" width="15.125" style="1270" bestFit="1" customWidth="1"/>
    <col min="1833" max="1833" width="11.125" style="1270" bestFit="1" customWidth="1"/>
    <col min="1834" max="1834" width="9.5" style="1270" bestFit="1" customWidth="1"/>
    <col min="1835" max="1835" width="11" style="1270" bestFit="1" customWidth="1"/>
    <col min="1836" max="1844" width="15.125" style="1270" bestFit="1" customWidth="1"/>
    <col min="1845" max="1845" width="7.125" style="1270" bestFit="1" customWidth="1"/>
    <col min="1846" max="1846" width="11" style="1270" bestFit="1" customWidth="1"/>
    <col min="1847" max="1847" width="15.125" style="1270" bestFit="1" customWidth="1"/>
    <col min="1848" max="1848" width="19.25" style="1270" bestFit="1" customWidth="1"/>
    <col min="1849" max="1849" width="15.125" style="1270" bestFit="1" customWidth="1"/>
    <col min="1850" max="1850" width="19.25" style="1270" bestFit="1" customWidth="1"/>
    <col min="1851" max="1851" width="15.125" style="1270" bestFit="1" customWidth="1"/>
    <col min="1852" max="1852" width="19.25" style="1270" bestFit="1" customWidth="1"/>
    <col min="1853" max="1853" width="15.125" style="1270" bestFit="1" customWidth="1"/>
    <col min="1854" max="1854" width="19.25" style="1270" bestFit="1" customWidth="1"/>
    <col min="1855" max="1855" width="15.125" style="1270" bestFit="1" customWidth="1"/>
    <col min="1856" max="1856" width="19.25" style="1270" bestFit="1" customWidth="1"/>
    <col min="1857" max="1857" width="13" style="1270" bestFit="1" customWidth="1"/>
    <col min="1858" max="1858" width="17.25" style="1270" bestFit="1" customWidth="1"/>
    <col min="1859" max="1859" width="15.125" style="1270" bestFit="1" customWidth="1"/>
    <col min="1860" max="1860" width="19.25" style="1270" bestFit="1" customWidth="1"/>
    <col min="1861" max="1861" width="15.125" style="1270" bestFit="1" customWidth="1"/>
    <col min="1862" max="1862" width="19.25" style="1270" bestFit="1" customWidth="1"/>
    <col min="1863" max="1868" width="21.375" style="1270" bestFit="1" customWidth="1"/>
    <col min="1869" max="1870" width="17.25" style="1270" bestFit="1" customWidth="1"/>
    <col min="1871" max="1871" width="7.125" style="1270" bestFit="1" customWidth="1"/>
    <col min="1872" max="1872" width="11" style="1270" bestFit="1" customWidth="1"/>
    <col min="1873" max="1873" width="7.125" style="1270" bestFit="1" customWidth="1"/>
    <col min="1874" max="1875" width="11" style="1270" bestFit="1" customWidth="1"/>
    <col min="1876" max="1876" width="15.125" style="1270" bestFit="1" customWidth="1"/>
    <col min="1877" max="1877" width="16.5" style="1270" bestFit="1" customWidth="1"/>
    <col min="1878" max="1878" width="20.625" style="1270" bestFit="1" customWidth="1"/>
    <col min="1879" max="1879" width="7.125" style="1270" bestFit="1" customWidth="1"/>
    <col min="1880" max="1882" width="11" style="1270" bestFit="1" customWidth="1"/>
    <col min="1883" max="1883" width="15.125" style="1270" bestFit="1" customWidth="1"/>
    <col min="1884" max="1886" width="11" style="1270" bestFit="1" customWidth="1"/>
    <col min="1887" max="1887" width="13" style="1270" bestFit="1" customWidth="1"/>
    <col min="1888" max="1888" width="11" style="1270" bestFit="1" customWidth="1"/>
    <col min="1889" max="1889" width="15.125" style="1270" bestFit="1" customWidth="1"/>
    <col min="1890" max="1890" width="17.25" style="1270" bestFit="1" customWidth="1"/>
    <col min="1891" max="1891" width="7.125" style="1270" bestFit="1" customWidth="1"/>
    <col min="1892" max="1892" width="13" style="1270" bestFit="1" customWidth="1"/>
    <col min="1893" max="1894" width="12.375" style="1270" bestFit="1" customWidth="1"/>
    <col min="1895" max="1896" width="15.125" style="1270" bestFit="1" customWidth="1"/>
    <col min="1897" max="1898" width="18.625" style="1270" bestFit="1" customWidth="1"/>
    <col min="1899" max="1900" width="21.375" style="1270" bestFit="1" customWidth="1"/>
    <col min="1901" max="1901" width="17.25" style="1270" bestFit="1" customWidth="1"/>
    <col min="1902" max="1902" width="11" style="1270" bestFit="1" customWidth="1"/>
    <col min="1903" max="1904" width="15.125" style="1270" bestFit="1" customWidth="1"/>
    <col min="1905" max="1905" width="11" style="1270" bestFit="1" customWidth="1"/>
    <col min="1906" max="1907" width="15.125" style="1270" bestFit="1" customWidth="1"/>
    <col min="1908" max="1908" width="11.875" style="1270" bestFit="1" customWidth="1"/>
    <col min="1909" max="1909" width="16.375" style="1270" bestFit="1" customWidth="1"/>
    <col min="1910" max="1910" width="15.125" style="1270" bestFit="1" customWidth="1"/>
    <col min="1911" max="1911" width="11" style="1270" bestFit="1" customWidth="1"/>
    <col min="1912" max="1913" width="15.125" style="1270" bestFit="1" customWidth="1"/>
    <col min="1914" max="1914" width="11" style="1270" bestFit="1" customWidth="1"/>
    <col min="1915" max="1916" width="15.125" style="1270" bestFit="1" customWidth="1"/>
    <col min="1917" max="1917" width="5.25" style="1270" bestFit="1" customWidth="1"/>
    <col min="1918" max="1919" width="9" style="1270"/>
    <col min="1920" max="1920" width="7.125" style="1270" bestFit="1" customWidth="1"/>
    <col min="1921" max="1921" width="9" style="1270"/>
    <col min="1922" max="1922" width="59.375" style="1270" bestFit="1" customWidth="1"/>
    <col min="1923" max="1923" width="45.5" style="1270" bestFit="1" customWidth="1"/>
    <col min="1924" max="1924" width="27.625" style="1270" bestFit="1" customWidth="1"/>
    <col min="1925" max="1925" width="11" style="1270" bestFit="1" customWidth="1"/>
    <col min="1926" max="1929" width="13" style="1270" bestFit="1" customWidth="1"/>
    <col min="1930" max="1930" width="14.375" style="1270" bestFit="1" customWidth="1"/>
    <col min="1931" max="1931" width="13" style="1270" bestFit="1" customWidth="1"/>
    <col min="1932" max="1933" width="18.125" style="1270" bestFit="1" customWidth="1"/>
    <col min="1934" max="1934" width="20.25" style="1270" bestFit="1" customWidth="1"/>
    <col min="1935" max="1935" width="17.625" style="1270" bestFit="1" customWidth="1"/>
    <col min="1936" max="1936" width="15.125" style="1270" bestFit="1" customWidth="1"/>
    <col min="1937" max="1937" width="21.375" style="1270" bestFit="1" customWidth="1"/>
    <col min="1938" max="1938" width="12.875" style="1270" bestFit="1" customWidth="1"/>
    <col min="1939" max="1939" width="13" style="1270" bestFit="1" customWidth="1"/>
    <col min="1940" max="1940" width="21.5" style="1270" bestFit="1" customWidth="1"/>
    <col min="1941" max="1942" width="13.125" style="1270" bestFit="1" customWidth="1"/>
    <col min="1943" max="1943" width="21.25" style="1270" bestFit="1" customWidth="1"/>
    <col min="1944" max="1944" width="17.375" style="1270" bestFit="1" customWidth="1"/>
    <col min="1945" max="1945" width="13.125" style="1270" bestFit="1" customWidth="1"/>
    <col min="1946" max="1946" width="15.125" style="1270" bestFit="1" customWidth="1"/>
    <col min="1947" max="1947" width="25.25" style="1270" bestFit="1" customWidth="1"/>
    <col min="1948" max="1948" width="18.875" style="1270" bestFit="1" customWidth="1"/>
    <col min="1949" max="1949" width="28" style="1270" bestFit="1" customWidth="1"/>
    <col min="1950" max="1950" width="26.75" style="1270" bestFit="1" customWidth="1"/>
    <col min="1951" max="1951" width="28" style="1270" bestFit="1" customWidth="1"/>
    <col min="1952" max="1952" width="25.25" style="1270" bestFit="1" customWidth="1"/>
    <col min="1953" max="1953" width="29.625" style="1270" bestFit="1" customWidth="1"/>
    <col min="1954" max="1954" width="25.25" style="1270" bestFit="1" customWidth="1"/>
    <col min="1955" max="1955" width="29.625" style="1270" bestFit="1" customWidth="1"/>
    <col min="1956" max="1956" width="25.25" style="1270" bestFit="1" customWidth="1"/>
    <col min="1957" max="1958" width="18.875" style="1270" bestFit="1" customWidth="1"/>
    <col min="1959" max="1959" width="21" style="1270" bestFit="1" customWidth="1"/>
    <col min="1960" max="1960" width="20.875" style="1270" bestFit="1" customWidth="1"/>
    <col min="1961" max="1961" width="12.625" style="1270" bestFit="1" customWidth="1"/>
    <col min="1962" max="1962" width="15.125" style="1270" bestFit="1" customWidth="1"/>
    <col min="1963" max="1963" width="7.125" style="1270" bestFit="1" customWidth="1"/>
    <col min="1964" max="1964" width="19.25" style="1270" bestFit="1" customWidth="1"/>
    <col min="1965" max="1967" width="15.125" style="1270" bestFit="1" customWidth="1"/>
    <col min="1968" max="1968" width="17.25" style="1270" bestFit="1" customWidth="1"/>
    <col min="1969" max="1971" width="15.125" style="1270" bestFit="1" customWidth="1"/>
    <col min="1972" max="1973" width="17.25" style="1270" bestFit="1" customWidth="1"/>
    <col min="1974" max="1974" width="15.125" style="1270" bestFit="1" customWidth="1"/>
    <col min="1975" max="1976" width="17.25" style="1270" bestFit="1" customWidth="1"/>
    <col min="1977" max="1977" width="15.125" style="1270" bestFit="1" customWidth="1"/>
    <col min="1978" max="1979" width="17.25" style="1270" bestFit="1" customWidth="1"/>
    <col min="1980" max="1980" width="19.25" style="1270" bestFit="1" customWidth="1"/>
    <col min="1981" max="1982" width="21.375" style="1270" bestFit="1" customWidth="1"/>
    <col min="1983" max="1983" width="23.5" style="1270" bestFit="1" customWidth="1"/>
    <col min="1984" max="1984" width="21.375" style="1270" bestFit="1" customWidth="1"/>
    <col min="1985" max="1985" width="19.25" style="1270" bestFit="1" customWidth="1"/>
    <col min="1986" max="1987" width="21.375" style="1270" bestFit="1" customWidth="1"/>
    <col min="1988" max="1988" width="23.5" style="1270" bestFit="1" customWidth="1"/>
    <col min="1989" max="1989" width="21.375" style="1270" bestFit="1" customWidth="1"/>
    <col min="1990" max="1990" width="17.25" style="1270" bestFit="1" customWidth="1"/>
    <col min="1991" max="1993" width="19.25" style="1270" bestFit="1" customWidth="1"/>
    <col min="1994" max="1994" width="18.375" style="1270" bestFit="1" customWidth="1"/>
    <col min="1995" max="1996" width="20.375" style="1270" bestFit="1" customWidth="1"/>
    <col min="1997" max="1997" width="13" style="1270" bestFit="1" customWidth="1"/>
    <col min="1998" max="1999" width="19.25" style="1270" bestFit="1" customWidth="1"/>
    <col min="2000" max="2001" width="17.25" style="1270" bestFit="1" customWidth="1"/>
    <col min="2002" max="2004" width="19.25" style="1270" bestFit="1" customWidth="1"/>
    <col min="2005" max="2006" width="21.375" style="1270" bestFit="1" customWidth="1"/>
    <col min="2007" max="2007" width="19.25" style="1270" bestFit="1" customWidth="1"/>
    <col min="2008" max="2009" width="21.375" style="1270" bestFit="1" customWidth="1"/>
    <col min="2010" max="2010" width="23.5" style="1270" bestFit="1" customWidth="1"/>
    <col min="2011" max="2012" width="21.375" style="1270" bestFit="1" customWidth="1"/>
    <col min="2013" max="2015" width="23.5" style="1270" bestFit="1" customWidth="1"/>
    <col min="2016" max="2017" width="25.5" style="1270" bestFit="1" customWidth="1"/>
    <col min="2018" max="2018" width="23.5" style="1270" bestFit="1" customWidth="1"/>
    <col min="2019" max="2020" width="25.5" style="1270" bestFit="1" customWidth="1"/>
    <col min="2021" max="2021" width="27.625" style="1270" bestFit="1" customWidth="1"/>
    <col min="2022" max="2022" width="25.5" style="1270" bestFit="1" customWidth="1"/>
    <col min="2023" max="2023" width="22.75" style="1270" bestFit="1" customWidth="1"/>
    <col min="2024" max="2024" width="26.875" style="1270" bestFit="1" customWidth="1"/>
    <col min="2025" max="2026" width="19.25" style="1270" bestFit="1" customWidth="1"/>
    <col min="2027" max="2027" width="25.5" style="1270" bestFit="1" customWidth="1"/>
    <col min="2028" max="2029" width="21.375" style="1270" bestFit="1" customWidth="1"/>
    <col min="2030" max="2030" width="27.625" style="1270" bestFit="1" customWidth="1"/>
    <col min="2031" max="2031" width="8.375" style="1270" bestFit="1" customWidth="1"/>
    <col min="2032" max="2034" width="16.75" style="1270" bestFit="1" customWidth="1"/>
    <col min="2035" max="2035" width="18.875" style="1270" bestFit="1" customWidth="1"/>
    <col min="2036" max="2036" width="23.5" style="1270" bestFit="1" customWidth="1"/>
    <col min="2037" max="2037" width="25.5" style="1270" bestFit="1" customWidth="1"/>
    <col min="2038" max="2039" width="8.375" style="1270" bestFit="1" customWidth="1"/>
    <col min="2040" max="2040" width="10.25" style="1270" bestFit="1" customWidth="1"/>
    <col min="2041" max="2041" width="13.75" style="1270" bestFit="1" customWidth="1"/>
    <col min="2042" max="2042" width="15.125" style="1270" bestFit="1" customWidth="1"/>
    <col min="2043" max="2045" width="21.5" style="1270" bestFit="1" customWidth="1"/>
    <col min="2046" max="2047" width="19.25" style="1270" bestFit="1" customWidth="1"/>
    <col min="2048" max="2048" width="6.625" style="1270" bestFit="1" customWidth="1"/>
    <col min="2049" max="2049" width="9" style="1270"/>
    <col min="2050" max="2050" width="15.125" style="1270" bestFit="1" customWidth="1"/>
    <col min="2051" max="2051" width="13" style="1270" bestFit="1" customWidth="1"/>
    <col min="2052" max="2054" width="9" style="1270"/>
    <col min="2055" max="2055" width="13" style="1270" bestFit="1" customWidth="1"/>
    <col min="2056" max="2056" width="15" style="1270" customWidth="1"/>
    <col min="2057" max="2057" width="13" style="1270" bestFit="1" customWidth="1"/>
    <col min="2058" max="2058" width="9" style="1270"/>
    <col min="2059" max="2061" width="12.375" style="1270" bestFit="1" customWidth="1"/>
    <col min="2062" max="2062" width="11" style="1270" bestFit="1" customWidth="1"/>
    <col min="2063" max="2063" width="20.375" style="1270" bestFit="1" customWidth="1"/>
    <col min="2064" max="2065" width="27.75" style="1270" bestFit="1" customWidth="1"/>
    <col min="2066" max="2067" width="19.375" style="1270" bestFit="1" customWidth="1"/>
    <col min="2068" max="2068" width="17.25" style="1270" bestFit="1" customWidth="1"/>
    <col min="2069" max="2069" width="19.375" style="1270" bestFit="1" customWidth="1"/>
    <col min="2070" max="2071" width="9" style="1270"/>
    <col min="2072" max="2072" width="17.375" style="1270" bestFit="1" customWidth="1"/>
    <col min="2073" max="2073" width="9" style="1270"/>
    <col min="2074" max="2074" width="17.375" style="1270" bestFit="1" customWidth="1"/>
    <col min="2075" max="2076" width="9" style="1270"/>
    <col min="2077" max="2078" width="11.125" style="1270" bestFit="1" customWidth="1"/>
    <col min="2079" max="2079" width="5.25" style="1270" bestFit="1" customWidth="1"/>
    <col min="2080" max="2080" width="9" style="1270"/>
    <col min="2081" max="2081" width="14.25" style="1270" bestFit="1" customWidth="1"/>
    <col min="2082" max="2082" width="17.875" style="1270" bestFit="1" customWidth="1"/>
    <col min="2083" max="2083" width="5.25" style="1270" bestFit="1" customWidth="1"/>
    <col min="2084" max="2084" width="9" style="1270"/>
    <col min="2085" max="2085" width="11" style="1270" bestFit="1" customWidth="1"/>
    <col min="2086" max="2086" width="8.375" style="1270" bestFit="1" customWidth="1"/>
    <col min="2087" max="2087" width="9.625" style="1270" bestFit="1" customWidth="1"/>
    <col min="2088" max="2088" width="15.125" style="1270" bestFit="1" customWidth="1"/>
    <col min="2089" max="2089" width="11.125" style="1270" bestFit="1" customWidth="1"/>
    <col min="2090" max="2090" width="9.5" style="1270" bestFit="1" customWidth="1"/>
    <col min="2091" max="2091" width="11" style="1270" bestFit="1" customWidth="1"/>
    <col min="2092" max="2100" width="15.125" style="1270" bestFit="1" customWidth="1"/>
    <col min="2101" max="2101" width="7.125" style="1270" bestFit="1" customWidth="1"/>
    <col min="2102" max="2102" width="11" style="1270" bestFit="1" customWidth="1"/>
    <col min="2103" max="2103" width="15.125" style="1270" bestFit="1" customWidth="1"/>
    <col min="2104" max="2104" width="19.25" style="1270" bestFit="1" customWidth="1"/>
    <col min="2105" max="2105" width="15.125" style="1270" bestFit="1" customWidth="1"/>
    <col min="2106" max="2106" width="19.25" style="1270" bestFit="1" customWidth="1"/>
    <col min="2107" max="2107" width="15.125" style="1270" bestFit="1" customWidth="1"/>
    <col min="2108" max="2108" width="19.25" style="1270" bestFit="1" customWidth="1"/>
    <col min="2109" max="2109" width="15.125" style="1270" bestFit="1" customWidth="1"/>
    <col min="2110" max="2110" width="19.25" style="1270" bestFit="1" customWidth="1"/>
    <col min="2111" max="2111" width="15.125" style="1270" bestFit="1" customWidth="1"/>
    <col min="2112" max="2112" width="19.25" style="1270" bestFit="1" customWidth="1"/>
    <col min="2113" max="2113" width="13" style="1270" bestFit="1" customWidth="1"/>
    <col min="2114" max="2114" width="17.25" style="1270" bestFit="1" customWidth="1"/>
    <col min="2115" max="2115" width="15.125" style="1270" bestFit="1" customWidth="1"/>
    <col min="2116" max="2116" width="19.25" style="1270" bestFit="1" customWidth="1"/>
    <col min="2117" max="2117" width="15.125" style="1270" bestFit="1" customWidth="1"/>
    <col min="2118" max="2118" width="19.25" style="1270" bestFit="1" customWidth="1"/>
    <col min="2119" max="2124" width="21.375" style="1270" bestFit="1" customWidth="1"/>
    <col min="2125" max="2126" width="17.25" style="1270" bestFit="1" customWidth="1"/>
    <col min="2127" max="2127" width="7.125" style="1270" bestFit="1" customWidth="1"/>
    <col min="2128" max="2128" width="11" style="1270" bestFit="1" customWidth="1"/>
    <col min="2129" max="2129" width="7.125" style="1270" bestFit="1" customWidth="1"/>
    <col min="2130" max="2131" width="11" style="1270" bestFit="1" customWidth="1"/>
    <col min="2132" max="2132" width="15.125" style="1270" bestFit="1" customWidth="1"/>
    <col min="2133" max="2133" width="16.5" style="1270" bestFit="1" customWidth="1"/>
    <col min="2134" max="2134" width="20.625" style="1270" bestFit="1" customWidth="1"/>
    <col min="2135" max="2135" width="7.125" style="1270" bestFit="1" customWidth="1"/>
    <col min="2136" max="2138" width="11" style="1270" bestFit="1" customWidth="1"/>
    <col min="2139" max="2139" width="15.125" style="1270" bestFit="1" customWidth="1"/>
    <col min="2140" max="2142" width="11" style="1270" bestFit="1" customWidth="1"/>
    <col min="2143" max="2143" width="13" style="1270" bestFit="1" customWidth="1"/>
    <col min="2144" max="2144" width="11" style="1270" bestFit="1" customWidth="1"/>
    <col min="2145" max="2145" width="15.125" style="1270" bestFit="1" customWidth="1"/>
    <col min="2146" max="2146" width="17.25" style="1270" bestFit="1" customWidth="1"/>
    <col min="2147" max="2147" width="7.125" style="1270" bestFit="1" customWidth="1"/>
    <col min="2148" max="2148" width="13" style="1270" bestFit="1" customWidth="1"/>
    <col min="2149" max="2150" width="12.375" style="1270" bestFit="1" customWidth="1"/>
    <col min="2151" max="2152" width="15.125" style="1270" bestFit="1" customWidth="1"/>
    <col min="2153" max="2154" width="18.625" style="1270" bestFit="1" customWidth="1"/>
    <col min="2155" max="2156" width="21.375" style="1270" bestFit="1" customWidth="1"/>
    <col min="2157" max="2157" width="17.25" style="1270" bestFit="1" customWidth="1"/>
    <col min="2158" max="2158" width="11" style="1270" bestFit="1" customWidth="1"/>
    <col min="2159" max="2160" width="15.125" style="1270" bestFit="1" customWidth="1"/>
    <col min="2161" max="2161" width="11" style="1270" bestFit="1" customWidth="1"/>
    <col min="2162" max="2163" width="15.125" style="1270" bestFit="1" customWidth="1"/>
    <col min="2164" max="2164" width="11.875" style="1270" bestFit="1" customWidth="1"/>
    <col min="2165" max="2165" width="16.375" style="1270" bestFit="1" customWidth="1"/>
    <col min="2166" max="2166" width="15.125" style="1270" bestFit="1" customWidth="1"/>
    <col min="2167" max="2167" width="11" style="1270" bestFit="1" customWidth="1"/>
    <col min="2168" max="2169" width="15.125" style="1270" bestFit="1" customWidth="1"/>
    <col min="2170" max="2170" width="11" style="1270" bestFit="1" customWidth="1"/>
    <col min="2171" max="2172" width="15.125" style="1270" bestFit="1" customWidth="1"/>
    <col min="2173" max="2173" width="5.25" style="1270" bestFit="1" customWidth="1"/>
    <col min="2174" max="2175" width="9" style="1270"/>
    <col min="2176" max="2176" width="7.125" style="1270" bestFit="1" customWidth="1"/>
    <col min="2177" max="2177" width="9" style="1270"/>
    <col min="2178" max="2178" width="59.375" style="1270" bestFit="1" customWidth="1"/>
    <col min="2179" max="2179" width="45.5" style="1270" bestFit="1" customWidth="1"/>
    <col min="2180" max="2180" width="27.625" style="1270" bestFit="1" customWidth="1"/>
    <col min="2181" max="2181" width="11" style="1270" bestFit="1" customWidth="1"/>
    <col min="2182" max="2185" width="13" style="1270" bestFit="1" customWidth="1"/>
    <col min="2186" max="2186" width="14.375" style="1270" bestFit="1" customWidth="1"/>
    <col min="2187" max="2187" width="13" style="1270" bestFit="1" customWidth="1"/>
    <col min="2188" max="2189" width="18.125" style="1270" bestFit="1" customWidth="1"/>
    <col min="2190" max="2190" width="20.25" style="1270" bestFit="1" customWidth="1"/>
    <col min="2191" max="2191" width="17.625" style="1270" bestFit="1" customWidth="1"/>
    <col min="2192" max="2192" width="15.125" style="1270" bestFit="1" customWidth="1"/>
    <col min="2193" max="2193" width="21.375" style="1270" bestFit="1" customWidth="1"/>
    <col min="2194" max="2194" width="12.875" style="1270" bestFit="1" customWidth="1"/>
    <col min="2195" max="2195" width="13" style="1270" bestFit="1" customWidth="1"/>
    <col min="2196" max="2196" width="21.5" style="1270" bestFit="1" customWidth="1"/>
    <col min="2197" max="2198" width="13.125" style="1270" bestFit="1" customWidth="1"/>
    <col min="2199" max="2199" width="21.25" style="1270" bestFit="1" customWidth="1"/>
    <col min="2200" max="2200" width="17.375" style="1270" bestFit="1" customWidth="1"/>
    <col min="2201" max="2201" width="13.125" style="1270" bestFit="1" customWidth="1"/>
    <col min="2202" max="2202" width="15.125" style="1270" bestFit="1" customWidth="1"/>
    <col min="2203" max="2203" width="25.25" style="1270" bestFit="1" customWidth="1"/>
    <col min="2204" max="2204" width="18.875" style="1270" bestFit="1" customWidth="1"/>
    <col min="2205" max="2205" width="28" style="1270" bestFit="1" customWidth="1"/>
    <col min="2206" max="2206" width="26.75" style="1270" bestFit="1" customWidth="1"/>
    <col min="2207" max="2207" width="28" style="1270" bestFit="1" customWidth="1"/>
    <col min="2208" max="2208" width="25.25" style="1270" bestFit="1" customWidth="1"/>
    <col min="2209" max="2209" width="29.625" style="1270" bestFit="1" customWidth="1"/>
    <col min="2210" max="2210" width="25.25" style="1270" bestFit="1" customWidth="1"/>
    <col min="2211" max="2211" width="29.625" style="1270" bestFit="1" customWidth="1"/>
    <col min="2212" max="2212" width="25.25" style="1270" bestFit="1" customWidth="1"/>
    <col min="2213" max="2214" width="18.875" style="1270" bestFit="1" customWidth="1"/>
    <col min="2215" max="2215" width="21" style="1270" bestFit="1" customWidth="1"/>
    <col min="2216" max="2216" width="20.875" style="1270" bestFit="1" customWidth="1"/>
    <col min="2217" max="2217" width="12.625" style="1270" bestFit="1" customWidth="1"/>
    <col min="2218" max="2218" width="15.125" style="1270" bestFit="1" customWidth="1"/>
    <col min="2219" max="2219" width="7.125" style="1270" bestFit="1" customWidth="1"/>
    <col min="2220" max="2220" width="19.25" style="1270" bestFit="1" customWidth="1"/>
    <col min="2221" max="2223" width="15.125" style="1270" bestFit="1" customWidth="1"/>
    <col min="2224" max="2224" width="17.25" style="1270" bestFit="1" customWidth="1"/>
    <col min="2225" max="2227" width="15.125" style="1270" bestFit="1" customWidth="1"/>
    <col min="2228" max="2229" width="17.25" style="1270" bestFit="1" customWidth="1"/>
    <col min="2230" max="2230" width="15.125" style="1270" bestFit="1" customWidth="1"/>
    <col min="2231" max="2232" width="17.25" style="1270" bestFit="1" customWidth="1"/>
    <col min="2233" max="2233" width="15.125" style="1270" bestFit="1" customWidth="1"/>
    <col min="2234" max="2235" width="17.25" style="1270" bestFit="1" customWidth="1"/>
    <col min="2236" max="2236" width="19.25" style="1270" bestFit="1" customWidth="1"/>
    <col min="2237" max="2238" width="21.375" style="1270" bestFit="1" customWidth="1"/>
    <col min="2239" max="2239" width="23.5" style="1270" bestFit="1" customWidth="1"/>
    <col min="2240" max="2240" width="21.375" style="1270" bestFit="1" customWidth="1"/>
    <col min="2241" max="2241" width="19.25" style="1270" bestFit="1" customWidth="1"/>
    <col min="2242" max="2243" width="21.375" style="1270" bestFit="1" customWidth="1"/>
    <col min="2244" max="2244" width="23.5" style="1270" bestFit="1" customWidth="1"/>
    <col min="2245" max="2245" width="21.375" style="1270" bestFit="1" customWidth="1"/>
    <col min="2246" max="2246" width="17.25" style="1270" bestFit="1" customWidth="1"/>
    <col min="2247" max="2249" width="19.25" style="1270" bestFit="1" customWidth="1"/>
    <col min="2250" max="2250" width="18.375" style="1270" bestFit="1" customWidth="1"/>
    <col min="2251" max="2252" width="20.375" style="1270" bestFit="1" customWidth="1"/>
    <col min="2253" max="2253" width="13" style="1270" bestFit="1" customWidth="1"/>
    <col min="2254" max="2255" width="19.25" style="1270" bestFit="1" customWidth="1"/>
    <col min="2256" max="2257" width="17.25" style="1270" bestFit="1" customWidth="1"/>
    <col min="2258" max="2260" width="19.25" style="1270" bestFit="1" customWidth="1"/>
    <col min="2261" max="2262" width="21.375" style="1270" bestFit="1" customWidth="1"/>
    <col min="2263" max="2263" width="19.25" style="1270" bestFit="1" customWidth="1"/>
    <col min="2264" max="2265" width="21.375" style="1270" bestFit="1" customWidth="1"/>
    <col min="2266" max="2266" width="23.5" style="1270" bestFit="1" customWidth="1"/>
    <col min="2267" max="2268" width="21.375" style="1270" bestFit="1" customWidth="1"/>
    <col min="2269" max="2271" width="23.5" style="1270" bestFit="1" customWidth="1"/>
    <col min="2272" max="2273" width="25.5" style="1270" bestFit="1" customWidth="1"/>
    <col min="2274" max="2274" width="23.5" style="1270" bestFit="1" customWidth="1"/>
    <col min="2275" max="2276" width="25.5" style="1270" bestFit="1" customWidth="1"/>
    <col min="2277" max="2277" width="27.625" style="1270" bestFit="1" customWidth="1"/>
    <col min="2278" max="2278" width="25.5" style="1270" bestFit="1" customWidth="1"/>
    <col min="2279" max="2279" width="22.75" style="1270" bestFit="1" customWidth="1"/>
    <col min="2280" max="2280" width="26.875" style="1270" bestFit="1" customWidth="1"/>
    <col min="2281" max="2282" width="19.25" style="1270" bestFit="1" customWidth="1"/>
    <col min="2283" max="2283" width="25.5" style="1270" bestFit="1" customWidth="1"/>
    <col min="2284" max="2285" width="21.375" style="1270" bestFit="1" customWidth="1"/>
    <col min="2286" max="2286" width="27.625" style="1270" bestFit="1" customWidth="1"/>
    <col min="2287" max="2287" width="8.375" style="1270" bestFit="1" customWidth="1"/>
    <col min="2288" max="2290" width="16.75" style="1270" bestFit="1" customWidth="1"/>
    <col min="2291" max="2291" width="18.875" style="1270" bestFit="1" customWidth="1"/>
    <col min="2292" max="2292" width="23.5" style="1270" bestFit="1" customWidth="1"/>
    <col min="2293" max="2293" width="25.5" style="1270" bestFit="1" customWidth="1"/>
    <col min="2294" max="2295" width="8.375" style="1270" bestFit="1" customWidth="1"/>
    <col min="2296" max="2296" width="10.25" style="1270" bestFit="1" customWidth="1"/>
    <col min="2297" max="2297" width="13.75" style="1270" bestFit="1" customWidth="1"/>
    <col min="2298" max="2298" width="15.125" style="1270" bestFit="1" customWidth="1"/>
    <col min="2299" max="2301" width="21.5" style="1270" bestFit="1" customWidth="1"/>
    <col min="2302" max="2303" width="19.25" style="1270" bestFit="1" customWidth="1"/>
    <col min="2304" max="2304" width="6.625" style="1270" bestFit="1" customWidth="1"/>
    <col min="2305" max="2305" width="9" style="1270"/>
    <col min="2306" max="2306" width="15.125" style="1270" bestFit="1" customWidth="1"/>
    <col min="2307" max="2307" width="13" style="1270" bestFit="1" customWidth="1"/>
    <col min="2308" max="2310" width="9" style="1270"/>
    <col min="2311" max="2311" width="13" style="1270" bestFit="1" customWidth="1"/>
    <col min="2312" max="2312" width="15" style="1270" customWidth="1"/>
    <col min="2313" max="2313" width="13" style="1270" bestFit="1" customWidth="1"/>
    <col min="2314" max="2314" width="9" style="1270"/>
    <col min="2315" max="2317" width="12.375" style="1270" bestFit="1" customWidth="1"/>
    <col min="2318" max="2318" width="11" style="1270" bestFit="1" customWidth="1"/>
    <col min="2319" max="2319" width="20.375" style="1270" bestFit="1" customWidth="1"/>
    <col min="2320" max="2321" width="27.75" style="1270" bestFit="1" customWidth="1"/>
    <col min="2322" max="2323" width="19.375" style="1270" bestFit="1" customWidth="1"/>
    <col min="2324" max="2324" width="17.25" style="1270" bestFit="1" customWidth="1"/>
    <col min="2325" max="2325" width="19.375" style="1270" bestFit="1" customWidth="1"/>
    <col min="2326" max="2327" width="9" style="1270"/>
    <col min="2328" max="2328" width="17.375" style="1270" bestFit="1" customWidth="1"/>
    <col min="2329" max="2329" width="9" style="1270"/>
    <col min="2330" max="2330" width="17.375" style="1270" bestFit="1" customWidth="1"/>
    <col min="2331" max="2332" width="9" style="1270"/>
    <col min="2333" max="2334" width="11.125" style="1270" bestFit="1" customWidth="1"/>
    <col min="2335" max="2335" width="5.25" style="1270" bestFit="1" customWidth="1"/>
    <col min="2336" max="2336" width="9" style="1270"/>
    <col min="2337" max="2337" width="14.25" style="1270" bestFit="1" customWidth="1"/>
    <col min="2338" max="2338" width="17.875" style="1270" bestFit="1" customWidth="1"/>
    <col min="2339" max="2339" width="5.25" style="1270" bestFit="1" customWidth="1"/>
    <col min="2340" max="2340" width="9" style="1270"/>
    <col min="2341" max="2341" width="11" style="1270" bestFit="1" customWidth="1"/>
    <col min="2342" max="2342" width="8.375" style="1270" bestFit="1" customWidth="1"/>
    <col min="2343" max="2343" width="9.625" style="1270" bestFit="1" customWidth="1"/>
    <col min="2344" max="2344" width="15.125" style="1270" bestFit="1" customWidth="1"/>
    <col min="2345" max="2345" width="11.125" style="1270" bestFit="1" customWidth="1"/>
    <col min="2346" max="2346" width="9.5" style="1270" bestFit="1" customWidth="1"/>
    <col min="2347" max="2347" width="11" style="1270" bestFit="1" customWidth="1"/>
    <col min="2348" max="2356" width="15.125" style="1270" bestFit="1" customWidth="1"/>
    <col min="2357" max="2357" width="7.125" style="1270" bestFit="1" customWidth="1"/>
    <col min="2358" max="2358" width="11" style="1270" bestFit="1" customWidth="1"/>
    <col min="2359" max="2359" width="15.125" style="1270" bestFit="1" customWidth="1"/>
    <col min="2360" max="2360" width="19.25" style="1270" bestFit="1" customWidth="1"/>
    <col min="2361" max="2361" width="15.125" style="1270" bestFit="1" customWidth="1"/>
    <col min="2362" max="2362" width="19.25" style="1270" bestFit="1" customWidth="1"/>
    <col min="2363" max="2363" width="15.125" style="1270" bestFit="1" customWidth="1"/>
    <col min="2364" max="2364" width="19.25" style="1270" bestFit="1" customWidth="1"/>
    <col min="2365" max="2365" width="15.125" style="1270" bestFit="1" customWidth="1"/>
    <col min="2366" max="2366" width="19.25" style="1270" bestFit="1" customWidth="1"/>
    <col min="2367" max="2367" width="15.125" style="1270" bestFit="1" customWidth="1"/>
    <col min="2368" max="2368" width="19.25" style="1270" bestFit="1" customWidth="1"/>
    <col min="2369" max="2369" width="13" style="1270" bestFit="1" customWidth="1"/>
    <col min="2370" max="2370" width="17.25" style="1270" bestFit="1" customWidth="1"/>
    <col min="2371" max="2371" width="15.125" style="1270" bestFit="1" customWidth="1"/>
    <col min="2372" max="2372" width="19.25" style="1270" bestFit="1" customWidth="1"/>
    <col min="2373" max="2373" width="15.125" style="1270" bestFit="1" customWidth="1"/>
    <col min="2374" max="2374" width="19.25" style="1270" bestFit="1" customWidth="1"/>
    <col min="2375" max="2380" width="21.375" style="1270" bestFit="1" customWidth="1"/>
    <col min="2381" max="2382" width="17.25" style="1270" bestFit="1" customWidth="1"/>
    <col min="2383" max="2383" width="7.125" style="1270" bestFit="1" customWidth="1"/>
    <col min="2384" max="2384" width="11" style="1270" bestFit="1" customWidth="1"/>
    <col min="2385" max="2385" width="7.125" style="1270" bestFit="1" customWidth="1"/>
    <col min="2386" max="2387" width="11" style="1270" bestFit="1" customWidth="1"/>
    <col min="2388" max="2388" width="15.125" style="1270" bestFit="1" customWidth="1"/>
    <col min="2389" max="2389" width="16.5" style="1270" bestFit="1" customWidth="1"/>
    <col min="2390" max="2390" width="20.625" style="1270" bestFit="1" customWidth="1"/>
    <col min="2391" max="2391" width="7.125" style="1270" bestFit="1" customWidth="1"/>
    <col min="2392" max="2394" width="11" style="1270" bestFit="1" customWidth="1"/>
    <col min="2395" max="2395" width="15.125" style="1270" bestFit="1" customWidth="1"/>
    <col min="2396" max="2398" width="11" style="1270" bestFit="1" customWidth="1"/>
    <col min="2399" max="2399" width="13" style="1270" bestFit="1" customWidth="1"/>
    <col min="2400" max="2400" width="11" style="1270" bestFit="1" customWidth="1"/>
    <col min="2401" max="2401" width="15.125" style="1270" bestFit="1" customWidth="1"/>
    <col min="2402" max="2402" width="17.25" style="1270" bestFit="1" customWidth="1"/>
    <col min="2403" max="2403" width="7.125" style="1270" bestFit="1" customWidth="1"/>
    <col min="2404" max="2404" width="13" style="1270" bestFit="1" customWidth="1"/>
    <col min="2405" max="2406" width="12.375" style="1270" bestFit="1" customWidth="1"/>
    <col min="2407" max="2408" width="15.125" style="1270" bestFit="1" customWidth="1"/>
    <col min="2409" max="2410" width="18.625" style="1270" bestFit="1" customWidth="1"/>
    <col min="2411" max="2412" width="21.375" style="1270" bestFit="1" customWidth="1"/>
    <col min="2413" max="2413" width="17.25" style="1270" bestFit="1" customWidth="1"/>
    <col min="2414" max="2414" width="11" style="1270" bestFit="1" customWidth="1"/>
    <col min="2415" max="2416" width="15.125" style="1270" bestFit="1" customWidth="1"/>
    <col min="2417" max="2417" width="11" style="1270" bestFit="1" customWidth="1"/>
    <col min="2418" max="2419" width="15.125" style="1270" bestFit="1" customWidth="1"/>
    <col min="2420" max="2420" width="11.875" style="1270" bestFit="1" customWidth="1"/>
    <col min="2421" max="2421" width="16.375" style="1270" bestFit="1" customWidth="1"/>
    <col min="2422" max="2422" width="15.125" style="1270" bestFit="1" customWidth="1"/>
    <col min="2423" max="2423" width="11" style="1270" bestFit="1" customWidth="1"/>
    <col min="2424" max="2425" width="15.125" style="1270" bestFit="1" customWidth="1"/>
    <col min="2426" max="2426" width="11" style="1270" bestFit="1" customWidth="1"/>
    <col min="2427" max="2428" width="15.125" style="1270" bestFit="1" customWidth="1"/>
    <col min="2429" max="2429" width="5.25" style="1270" bestFit="1" customWidth="1"/>
    <col min="2430" max="2431" width="9" style="1270"/>
    <col min="2432" max="2432" width="7.125" style="1270" bestFit="1" customWidth="1"/>
    <col min="2433" max="2433" width="9" style="1270"/>
    <col min="2434" max="2434" width="59.375" style="1270" bestFit="1" customWidth="1"/>
    <col min="2435" max="2435" width="45.5" style="1270" bestFit="1" customWidth="1"/>
    <col min="2436" max="2436" width="27.625" style="1270" bestFit="1" customWidth="1"/>
    <col min="2437" max="2437" width="11" style="1270" bestFit="1" customWidth="1"/>
    <col min="2438" max="2441" width="13" style="1270" bestFit="1" customWidth="1"/>
    <col min="2442" max="2442" width="14.375" style="1270" bestFit="1" customWidth="1"/>
    <col min="2443" max="2443" width="13" style="1270" bestFit="1" customWidth="1"/>
    <col min="2444" max="2445" width="18.125" style="1270" bestFit="1" customWidth="1"/>
    <col min="2446" max="2446" width="20.25" style="1270" bestFit="1" customWidth="1"/>
    <col min="2447" max="2447" width="17.625" style="1270" bestFit="1" customWidth="1"/>
    <col min="2448" max="2448" width="15.125" style="1270" bestFit="1" customWidth="1"/>
    <col min="2449" max="2449" width="21.375" style="1270" bestFit="1" customWidth="1"/>
    <col min="2450" max="2450" width="12.875" style="1270" bestFit="1" customWidth="1"/>
    <col min="2451" max="2451" width="13" style="1270" bestFit="1" customWidth="1"/>
    <col min="2452" max="2452" width="21.5" style="1270" bestFit="1" customWidth="1"/>
    <col min="2453" max="2454" width="13.125" style="1270" bestFit="1" customWidth="1"/>
    <col min="2455" max="2455" width="21.25" style="1270" bestFit="1" customWidth="1"/>
    <col min="2456" max="2456" width="17.375" style="1270" bestFit="1" customWidth="1"/>
    <col min="2457" max="2457" width="13.125" style="1270" bestFit="1" customWidth="1"/>
    <col min="2458" max="2458" width="15.125" style="1270" bestFit="1" customWidth="1"/>
    <col min="2459" max="2459" width="25.25" style="1270" bestFit="1" customWidth="1"/>
    <col min="2460" max="2460" width="18.875" style="1270" bestFit="1" customWidth="1"/>
    <col min="2461" max="2461" width="28" style="1270" bestFit="1" customWidth="1"/>
    <col min="2462" max="2462" width="26.75" style="1270" bestFit="1" customWidth="1"/>
    <col min="2463" max="2463" width="28" style="1270" bestFit="1" customWidth="1"/>
    <col min="2464" max="2464" width="25.25" style="1270" bestFit="1" customWidth="1"/>
    <col min="2465" max="2465" width="29.625" style="1270" bestFit="1" customWidth="1"/>
    <col min="2466" max="2466" width="25.25" style="1270" bestFit="1" customWidth="1"/>
    <col min="2467" max="2467" width="29.625" style="1270" bestFit="1" customWidth="1"/>
    <col min="2468" max="2468" width="25.25" style="1270" bestFit="1" customWidth="1"/>
    <col min="2469" max="2470" width="18.875" style="1270" bestFit="1" customWidth="1"/>
    <col min="2471" max="2471" width="21" style="1270" bestFit="1" customWidth="1"/>
    <col min="2472" max="2472" width="20.875" style="1270" bestFit="1" customWidth="1"/>
    <col min="2473" max="2473" width="12.625" style="1270" bestFit="1" customWidth="1"/>
    <col min="2474" max="2474" width="15.125" style="1270" bestFit="1" customWidth="1"/>
    <col min="2475" max="2475" width="7.125" style="1270" bestFit="1" customWidth="1"/>
    <col min="2476" max="2476" width="19.25" style="1270" bestFit="1" customWidth="1"/>
    <col min="2477" max="2479" width="15.125" style="1270" bestFit="1" customWidth="1"/>
    <col min="2480" max="2480" width="17.25" style="1270" bestFit="1" customWidth="1"/>
    <col min="2481" max="2483" width="15.125" style="1270" bestFit="1" customWidth="1"/>
    <col min="2484" max="2485" width="17.25" style="1270" bestFit="1" customWidth="1"/>
    <col min="2486" max="2486" width="15.125" style="1270" bestFit="1" customWidth="1"/>
    <col min="2487" max="2488" width="17.25" style="1270" bestFit="1" customWidth="1"/>
    <col min="2489" max="2489" width="15.125" style="1270" bestFit="1" customWidth="1"/>
    <col min="2490" max="2491" width="17.25" style="1270" bestFit="1" customWidth="1"/>
    <col min="2492" max="2492" width="19.25" style="1270" bestFit="1" customWidth="1"/>
    <col min="2493" max="2494" width="21.375" style="1270" bestFit="1" customWidth="1"/>
    <col min="2495" max="2495" width="23.5" style="1270" bestFit="1" customWidth="1"/>
    <col min="2496" max="2496" width="21.375" style="1270" bestFit="1" customWidth="1"/>
    <col min="2497" max="2497" width="19.25" style="1270" bestFit="1" customWidth="1"/>
    <col min="2498" max="2499" width="21.375" style="1270" bestFit="1" customWidth="1"/>
    <col min="2500" max="2500" width="23.5" style="1270" bestFit="1" customWidth="1"/>
    <col min="2501" max="2501" width="21.375" style="1270" bestFit="1" customWidth="1"/>
    <col min="2502" max="2502" width="17.25" style="1270" bestFit="1" customWidth="1"/>
    <col min="2503" max="2505" width="19.25" style="1270" bestFit="1" customWidth="1"/>
    <col min="2506" max="2506" width="18.375" style="1270" bestFit="1" customWidth="1"/>
    <col min="2507" max="2508" width="20.375" style="1270" bestFit="1" customWidth="1"/>
    <col min="2509" max="2509" width="13" style="1270" bestFit="1" customWidth="1"/>
    <col min="2510" max="2511" width="19.25" style="1270" bestFit="1" customWidth="1"/>
    <col min="2512" max="2513" width="17.25" style="1270" bestFit="1" customWidth="1"/>
    <col min="2514" max="2516" width="19.25" style="1270" bestFit="1" customWidth="1"/>
    <col min="2517" max="2518" width="21.375" style="1270" bestFit="1" customWidth="1"/>
    <col min="2519" max="2519" width="19.25" style="1270" bestFit="1" customWidth="1"/>
    <col min="2520" max="2521" width="21.375" style="1270" bestFit="1" customWidth="1"/>
    <col min="2522" max="2522" width="23.5" style="1270" bestFit="1" customWidth="1"/>
    <col min="2523" max="2524" width="21.375" style="1270" bestFit="1" customWidth="1"/>
    <col min="2525" max="2527" width="23.5" style="1270" bestFit="1" customWidth="1"/>
    <col min="2528" max="2529" width="25.5" style="1270" bestFit="1" customWidth="1"/>
    <col min="2530" max="2530" width="23.5" style="1270" bestFit="1" customWidth="1"/>
    <col min="2531" max="2532" width="25.5" style="1270" bestFit="1" customWidth="1"/>
    <col min="2533" max="2533" width="27.625" style="1270" bestFit="1" customWidth="1"/>
    <col min="2534" max="2534" width="25.5" style="1270" bestFit="1" customWidth="1"/>
    <col min="2535" max="2535" width="22.75" style="1270" bestFit="1" customWidth="1"/>
    <col min="2536" max="2536" width="26.875" style="1270" bestFit="1" customWidth="1"/>
    <col min="2537" max="2538" width="19.25" style="1270" bestFit="1" customWidth="1"/>
    <col min="2539" max="2539" width="25.5" style="1270" bestFit="1" customWidth="1"/>
    <col min="2540" max="2541" width="21.375" style="1270" bestFit="1" customWidth="1"/>
    <col min="2542" max="2542" width="27.625" style="1270" bestFit="1" customWidth="1"/>
    <col min="2543" max="2543" width="8.375" style="1270" bestFit="1" customWidth="1"/>
    <col min="2544" max="2546" width="16.75" style="1270" bestFit="1" customWidth="1"/>
    <col min="2547" max="2547" width="18.875" style="1270" bestFit="1" customWidth="1"/>
    <col min="2548" max="2548" width="23.5" style="1270" bestFit="1" customWidth="1"/>
    <col min="2549" max="2549" width="25.5" style="1270" bestFit="1" customWidth="1"/>
    <col min="2550" max="2551" width="8.375" style="1270" bestFit="1" customWidth="1"/>
    <col min="2552" max="2552" width="10.25" style="1270" bestFit="1" customWidth="1"/>
    <col min="2553" max="2553" width="13.75" style="1270" bestFit="1" customWidth="1"/>
    <col min="2554" max="2554" width="15.125" style="1270" bestFit="1" customWidth="1"/>
    <col min="2555" max="2557" width="21.5" style="1270" bestFit="1" customWidth="1"/>
    <col min="2558" max="2559" width="19.25" style="1270" bestFit="1" customWidth="1"/>
    <col min="2560" max="2560" width="6.625" style="1270" bestFit="1" customWidth="1"/>
    <col min="2561" max="2561" width="9" style="1270"/>
    <col min="2562" max="2562" width="15.125" style="1270" bestFit="1" customWidth="1"/>
    <col min="2563" max="2563" width="13" style="1270" bestFit="1" customWidth="1"/>
    <col min="2564" max="2566" width="9" style="1270"/>
    <col min="2567" max="2567" width="13" style="1270" bestFit="1" customWidth="1"/>
    <col min="2568" max="2568" width="15" style="1270" customWidth="1"/>
    <col min="2569" max="2569" width="13" style="1270" bestFit="1" customWidth="1"/>
    <col min="2570" max="2570" width="9" style="1270"/>
    <col min="2571" max="2573" width="12.375" style="1270" bestFit="1" customWidth="1"/>
    <col min="2574" max="2574" width="11" style="1270" bestFit="1" customWidth="1"/>
    <col min="2575" max="2575" width="20.375" style="1270" bestFit="1" customWidth="1"/>
    <col min="2576" max="2577" width="27.75" style="1270" bestFit="1" customWidth="1"/>
    <col min="2578" max="2579" width="19.375" style="1270" bestFit="1" customWidth="1"/>
    <col min="2580" max="2580" width="17.25" style="1270" bestFit="1" customWidth="1"/>
    <col min="2581" max="2581" width="19.375" style="1270" bestFit="1" customWidth="1"/>
    <col min="2582" max="2583" width="9" style="1270"/>
    <col min="2584" max="2584" width="17.375" style="1270" bestFit="1" customWidth="1"/>
    <col min="2585" max="2585" width="9" style="1270"/>
    <col min="2586" max="2586" width="17.375" style="1270" bestFit="1" customWidth="1"/>
    <col min="2587" max="2588" width="9" style="1270"/>
    <col min="2589" max="2590" width="11.125" style="1270" bestFit="1" customWidth="1"/>
    <col min="2591" max="2591" width="5.25" style="1270" bestFit="1" customWidth="1"/>
    <col min="2592" max="2592" width="9" style="1270"/>
    <col min="2593" max="2593" width="14.25" style="1270" bestFit="1" customWidth="1"/>
    <col min="2594" max="2594" width="17.875" style="1270" bestFit="1" customWidth="1"/>
    <col min="2595" max="2595" width="5.25" style="1270" bestFit="1" customWidth="1"/>
    <col min="2596" max="2596" width="9" style="1270"/>
    <col min="2597" max="2597" width="11" style="1270" bestFit="1" customWidth="1"/>
    <col min="2598" max="2598" width="8.375" style="1270" bestFit="1" customWidth="1"/>
    <col min="2599" max="2599" width="9.625" style="1270" bestFit="1" customWidth="1"/>
    <col min="2600" max="2600" width="15.125" style="1270" bestFit="1" customWidth="1"/>
    <col min="2601" max="2601" width="11.125" style="1270" bestFit="1" customWidth="1"/>
    <col min="2602" max="2602" width="9.5" style="1270" bestFit="1" customWidth="1"/>
    <col min="2603" max="2603" width="11" style="1270" bestFit="1" customWidth="1"/>
    <col min="2604" max="2612" width="15.125" style="1270" bestFit="1" customWidth="1"/>
    <col min="2613" max="2613" width="7.125" style="1270" bestFit="1" customWidth="1"/>
    <col min="2614" max="2614" width="11" style="1270" bestFit="1" customWidth="1"/>
    <col min="2615" max="2615" width="15.125" style="1270" bestFit="1" customWidth="1"/>
    <col min="2616" max="2616" width="19.25" style="1270" bestFit="1" customWidth="1"/>
    <col min="2617" max="2617" width="15.125" style="1270" bestFit="1" customWidth="1"/>
    <col min="2618" max="2618" width="19.25" style="1270" bestFit="1" customWidth="1"/>
    <col min="2619" max="2619" width="15.125" style="1270" bestFit="1" customWidth="1"/>
    <col min="2620" max="2620" width="19.25" style="1270" bestFit="1" customWidth="1"/>
    <col min="2621" max="2621" width="15.125" style="1270" bestFit="1" customWidth="1"/>
    <col min="2622" max="2622" width="19.25" style="1270" bestFit="1" customWidth="1"/>
    <col min="2623" max="2623" width="15.125" style="1270" bestFit="1" customWidth="1"/>
    <col min="2624" max="2624" width="19.25" style="1270" bestFit="1" customWidth="1"/>
    <col min="2625" max="2625" width="13" style="1270" bestFit="1" customWidth="1"/>
    <col min="2626" max="2626" width="17.25" style="1270" bestFit="1" customWidth="1"/>
    <col min="2627" max="2627" width="15.125" style="1270" bestFit="1" customWidth="1"/>
    <col min="2628" max="2628" width="19.25" style="1270" bestFit="1" customWidth="1"/>
    <col min="2629" max="2629" width="15.125" style="1270" bestFit="1" customWidth="1"/>
    <col min="2630" max="2630" width="19.25" style="1270" bestFit="1" customWidth="1"/>
    <col min="2631" max="2636" width="21.375" style="1270" bestFit="1" customWidth="1"/>
    <col min="2637" max="2638" width="17.25" style="1270" bestFit="1" customWidth="1"/>
    <col min="2639" max="2639" width="7.125" style="1270" bestFit="1" customWidth="1"/>
    <col min="2640" max="2640" width="11" style="1270" bestFit="1" customWidth="1"/>
    <col min="2641" max="2641" width="7.125" style="1270" bestFit="1" customWidth="1"/>
    <col min="2642" max="2643" width="11" style="1270" bestFit="1" customWidth="1"/>
    <col min="2644" max="2644" width="15.125" style="1270" bestFit="1" customWidth="1"/>
    <col min="2645" max="2645" width="16.5" style="1270" bestFit="1" customWidth="1"/>
    <col min="2646" max="2646" width="20.625" style="1270" bestFit="1" customWidth="1"/>
    <col min="2647" max="2647" width="7.125" style="1270" bestFit="1" customWidth="1"/>
    <col min="2648" max="2650" width="11" style="1270" bestFit="1" customWidth="1"/>
    <col min="2651" max="2651" width="15.125" style="1270" bestFit="1" customWidth="1"/>
    <col min="2652" max="2654" width="11" style="1270" bestFit="1" customWidth="1"/>
    <col min="2655" max="2655" width="13" style="1270" bestFit="1" customWidth="1"/>
    <col min="2656" max="2656" width="11" style="1270" bestFit="1" customWidth="1"/>
    <col min="2657" max="2657" width="15.125" style="1270" bestFit="1" customWidth="1"/>
    <col min="2658" max="2658" width="17.25" style="1270" bestFit="1" customWidth="1"/>
    <col min="2659" max="2659" width="7.125" style="1270" bestFit="1" customWidth="1"/>
    <col min="2660" max="2660" width="13" style="1270" bestFit="1" customWidth="1"/>
    <col min="2661" max="2662" width="12.375" style="1270" bestFit="1" customWidth="1"/>
    <col min="2663" max="2664" width="15.125" style="1270" bestFit="1" customWidth="1"/>
    <col min="2665" max="2666" width="18.625" style="1270" bestFit="1" customWidth="1"/>
    <col min="2667" max="2668" width="21.375" style="1270" bestFit="1" customWidth="1"/>
    <col min="2669" max="2669" width="17.25" style="1270" bestFit="1" customWidth="1"/>
    <col min="2670" max="2670" width="11" style="1270" bestFit="1" customWidth="1"/>
    <col min="2671" max="2672" width="15.125" style="1270" bestFit="1" customWidth="1"/>
    <col min="2673" max="2673" width="11" style="1270" bestFit="1" customWidth="1"/>
    <col min="2674" max="2675" width="15.125" style="1270" bestFit="1" customWidth="1"/>
    <col min="2676" max="2676" width="11.875" style="1270" bestFit="1" customWidth="1"/>
    <col min="2677" max="2677" width="16.375" style="1270" bestFit="1" customWidth="1"/>
    <col min="2678" max="2678" width="15.125" style="1270" bestFit="1" customWidth="1"/>
    <col min="2679" max="2679" width="11" style="1270" bestFit="1" customWidth="1"/>
    <col min="2680" max="2681" width="15.125" style="1270" bestFit="1" customWidth="1"/>
    <col min="2682" max="2682" width="11" style="1270" bestFit="1" customWidth="1"/>
    <col min="2683" max="2684" width="15.125" style="1270" bestFit="1" customWidth="1"/>
    <col min="2685" max="2685" width="5.25" style="1270" bestFit="1" customWidth="1"/>
    <col min="2686" max="2687" width="9" style="1270"/>
    <col min="2688" max="2688" width="7.125" style="1270" bestFit="1" customWidth="1"/>
    <col min="2689" max="2689" width="9" style="1270"/>
    <col min="2690" max="2690" width="59.375" style="1270" bestFit="1" customWidth="1"/>
    <col min="2691" max="2691" width="45.5" style="1270" bestFit="1" customWidth="1"/>
    <col min="2692" max="2692" width="27.625" style="1270" bestFit="1" customWidth="1"/>
    <col min="2693" max="2693" width="11" style="1270" bestFit="1" customWidth="1"/>
    <col min="2694" max="2697" width="13" style="1270" bestFit="1" customWidth="1"/>
    <col min="2698" max="2698" width="14.375" style="1270" bestFit="1" customWidth="1"/>
    <col min="2699" max="2699" width="13" style="1270" bestFit="1" customWidth="1"/>
    <col min="2700" max="2701" width="18.125" style="1270" bestFit="1" customWidth="1"/>
    <col min="2702" max="2702" width="20.25" style="1270" bestFit="1" customWidth="1"/>
    <col min="2703" max="2703" width="17.625" style="1270" bestFit="1" customWidth="1"/>
    <col min="2704" max="2704" width="15.125" style="1270" bestFit="1" customWidth="1"/>
    <col min="2705" max="2705" width="21.375" style="1270" bestFit="1" customWidth="1"/>
    <col min="2706" max="2706" width="12.875" style="1270" bestFit="1" customWidth="1"/>
    <col min="2707" max="2707" width="13" style="1270" bestFit="1" customWidth="1"/>
    <col min="2708" max="2708" width="21.5" style="1270" bestFit="1" customWidth="1"/>
    <col min="2709" max="2710" width="13.125" style="1270" bestFit="1" customWidth="1"/>
    <col min="2711" max="2711" width="21.25" style="1270" bestFit="1" customWidth="1"/>
    <col min="2712" max="2712" width="17.375" style="1270" bestFit="1" customWidth="1"/>
    <col min="2713" max="2713" width="13.125" style="1270" bestFit="1" customWidth="1"/>
    <col min="2714" max="2714" width="15.125" style="1270" bestFit="1" customWidth="1"/>
    <col min="2715" max="2715" width="25.25" style="1270" bestFit="1" customWidth="1"/>
    <col min="2716" max="2716" width="18.875" style="1270" bestFit="1" customWidth="1"/>
    <col min="2717" max="2717" width="28" style="1270" bestFit="1" customWidth="1"/>
    <col min="2718" max="2718" width="26.75" style="1270" bestFit="1" customWidth="1"/>
    <col min="2719" max="2719" width="28" style="1270" bestFit="1" customWidth="1"/>
    <col min="2720" max="2720" width="25.25" style="1270" bestFit="1" customWidth="1"/>
    <col min="2721" max="2721" width="29.625" style="1270" bestFit="1" customWidth="1"/>
    <col min="2722" max="2722" width="25.25" style="1270" bestFit="1" customWidth="1"/>
    <col min="2723" max="2723" width="29.625" style="1270" bestFit="1" customWidth="1"/>
    <col min="2724" max="2724" width="25.25" style="1270" bestFit="1" customWidth="1"/>
    <col min="2725" max="2726" width="18.875" style="1270" bestFit="1" customWidth="1"/>
    <col min="2727" max="2727" width="21" style="1270" bestFit="1" customWidth="1"/>
    <col min="2728" max="2728" width="20.875" style="1270" bestFit="1" customWidth="1"/>
    <col min="2729" max="2729" width="12.625" style="1270" bestFit="1" customWidth="1"/>
    <col min="2730" max="2730" width="15.125" style="1270" bestFit="1" customWidth="1"/>
    <col min="2731" max="2731" width="7.125" style="1270" bestFit="1" customWidth="1"/>
    <col min="2732" max="2732" width="19.25" style="1270" bestFit="1" customWidth="1"/>
    <col min="2733" max="2735" width="15.125" style="1270" bestFit="1" customWidth="1"/>
    <col min="2736" max="2736" width="17.25" style="1270" bestFit="1" customWidth="1"/>
    <col min="2737" max="2739" width="15.125" style="1270" bestFit="1" customWidth="1"/>
    <col min="2740" max="2741" width="17.25" style="1270" bestFit="1" customWidth="1"/>
    <col min="2742" max="2742" width="15.125" style="1270" bestFit="1" customWidth="1"/>
    <col min="2743" max="2744" width="17.25" style="1270" bestFit="1" customWidth="1"/>
    <col min="2745" max="2745" width="15.125" style="1270" bestFit="1" customWidth="1"/>
    <col min="2746" max="2747" width="17.25" style="1270" bestFit="1" customWidth="1"/>
    <col min="2748" max="2748" width="19.25" style="1270" bestFit="1" customWidth="1"/>
    <col min="2749" max="2750" width="21.375" style="1270" bestFit="1" customWidth="1"/>
    <col min="2751" max="2751" width="23.5" style="1270" bestFit="1" customWidth="1"/>
    <col min="2752" max="2752" width="21.375" style="1270" bestFit="1" customWidth="1"/>
    <col min="2753" max="2753" width="19.25" style="1270" bestFit="1" customWidth="1"/>
    <col min="2754" max="2755" width="21.375" style="1270" bestFit="1" customWidth="1"/>
    <col min="2756" max="2756" width="23.5" style="1270" bestFit="1" customWidth="1"/>
    <col min="2757" max="2757" width="21.375" style="1270" bestFit="1" customWidth="1"/>
    <col min="2758" max="2758" width="17.25" style="1270" bestFit="1" customWidth="1"/>
    <col min="2759" max="2761" width="19.25" style="1270" bestFit="1" customWidth="1"/>
    <col min="2762" max="2762" width="18.375" style="1270" bestFit="1" customWidth="1"/>
    <col min="2763" max="2764" width="20.375" style="1270" bestFit="1" customWidth="1"/>
    <col min="2765" max="2765" width="13" style="1270" bestFit="1" customWidth="1"/>
    <col min="2766" max="2767" width="19.25" style="1270" bestFit="1" customWidth="1"/>
    <col min="2768" max="2769" width="17.25" style="1270" bestFit="1" customWidth="1"/>
    <col min="2770" max="2772" width="19.25" style="1270" bestFit="1" customWidth="1"/>
    <col min="2773" max="2774" width="21.375" style="1270" bestFit="1" customWidth="1"/>
    <col min="2775" max="2775" width="19.25" style="1270" bestFit="1" customWidth="1"/>
    <col min="2776" max="2777" width="21.375" style="1270" bestFit="1" customWidth="1"/>
    <col min="2778" max="2778" width="23.5" style="1270" bestFit="1" customWidth="1"/>
    <col min="2779" max="2780" width="21.375" style="1270" bestFit="1" customWidth="1"/>
    <col min="2781" max="2783" width="23.5" style="1270" bestFit="1" customWidth="1"/>
    <col min="2784" max="2785" width="25.5" style="1270" bestFit="1" customWidth="1"/>
    <col min="2786" max="2786" width="23.5" style="1270" bestFit="1" customWidth="1"/>
    <col min="2787" max="2788" width="25.5" style="1270" bestFit="1" customWidth="1"/>
    <col min="2789" max="2789" width="27.625" style="1270" bestFit="1" customWidth="1"/>
    <col min="2790" max="2790" width="25.5" style="1270" bestFit="1" customWidth="1"/>
    <col min="2791" max="2791" width="22.75" style="1270" bestFit="1" customWidth="1"/>
    <col min="2792" max="2792" width="26.875" style="1270" bestFit="1" customWidth="1"/>
    <col min="2793" max="2794" width="19.25" style="1270" bestFit="1" customWidth="1"/>
    <col min="2795" max="2795" width="25.5" style="1270" bestFit="1" customWidth="1"/>
    <col min="2796" max="2797" width="21.375" style="1270" bestFit="1" customWidth="1"/>
    <col min="2798" max="2798" width="27.625" style="1270" bestFit="1" customWidth="1"/>
    <col min="2799" max="2799" width="8.375" style="1270" bestFit="1" customWidth="1"/>
    <col min="2800" max="2802" width="16.75" style="1270" bestFit="1" customWidth="1"/>
    <col min="2803" max="2803" width="18.875" style="1270" bestFit="1" customWidth="1"/>
    <col min="2804" max="2804" width="23.5" style="1270" bestFit="1" customWidth="1"/>
    <col min="2805" max="2805" width="25.5" style="1270" bestFit="1" customWidth="1"/>
    <col min="2806" max="2807" width="8.375" style="1270" bestFit="1" customWidth="1"/>
    <col min="2808" max="2808" width="10.25" style="1270" bestFit="1" customWidth="1"/>
    <col min="2809" max="2809" width="13.75" style="1270" bestFit="1" customWidth="1"/>
    <col min="2810" max="2810" width="15.125" style="1270" bestFit="1" customWidth="1"/>
    <col min="2811" max="2813" width="21.5" style="1270" bestFit="1" customWidth="1"/>
    <col min="2814" max="2815" width="19.25" style="1270" bestFit="1" customWidth="1"/>
    <col min="2816" max="2816" width="6.625" style="1270" bestFit="1" customWidth="1"/>
    <col min="2817" max="2817" width="9" style="1270"/>
    <col min="2818" max="2818" width="15.125" style="1270" bestFit="1" customWidth="1"/>
    <col min="2819" max="2819" width="13" style="1270" bestFit="1" customWidth="1"/>
    <col min="2820" max="2822" width="9" style="1270"/>
    <col min="2823" max="2823" width="13" style="1270" bestFit="1" customWidth="1"/>
    <col min="2824" max="2824" width="15" style="1270" customWidth="1"/>
    <col min="2825" max="2825" width="13" style="1270" bestFit="1" customWidth="1"/>
    <col min="2826" max="2826" width="9" style="1270"/>
    <col min="2827" max="2829" width="12.375" style="1270" bestFit="1" customWidth="1"/>
    <col min="2830" max="2830" width="11" style="1270" bestFit="1" customWidth="1"/>
    <col min="2831" max="2831" width="20.375" style="1270" bestFit="1" customWidth="1"/>
    <col min="2832" max="2833" width="27.75" style="1270" bestFit="1" customWidth="1"/>
    <col min="2834" max="2835" width="19.375" style="1270" bestFit="1" customWidth="1"/>
    <col min="2836" max="2836" width="17.25" style="1270" bestFit="1" customWidth="1"/>
    <col min="2837" max="2837" width="19.375" style="1270" bestFit="1" customWidth="1"/>
    <col min="2838" max="2839" width="9" style="1270"/>
    <col min="2840" max="2840" width="17.375" style="1270" bestFit="1" customWidth="1"/>
    <col min="2841" max="2841" width="9" style="1270"/>
    <col min="2842" max="2842" width="17.375" style="1270" bestFit="1" customWidth="1"/>
    <col min="2843" max="2844" width="9" style="1270"/>
    <col min="2845" max="2846" width="11.125" style="1270" bestFit="1" customWidth="1"/>
    <col min="2847" max="2847" width="5.25" style="1270" bestFit="1" customWidth="1"/>
    <col min="2848" max="2848" width="9" style="1270"/>
    <col min="2849" max="2849" width="14.25" style="1270" bestFit="1" customWidth="1"/>
    <col min="2850" max="2850" width="17.875" style="1270" bestFit="1" customWidth="1"/>
    <col min="2851" max="2851" width="5.25" style="1270" bestFit="1" customWidth="1"/>
    <col min="2852" max="2852" width="9" style="1270"/>
    <col min="2853" max="2853" width="11" style="1270" bestFit="1" customWidth="1"/>
    <col min="2854" max="2854" width="8.375" style="1270" bestFit="1" customWidth="1"/>
    <col min="2855" max="2855" width="9.625" style="1270" bestFit="1" customWidth="1"/>
    <col min="2856" max="2856" width="15.125" style="1270" bestFit="1" customWidth="1"/>
    <col min="2857" max="2857" width="11.125" style="1270" bestFit="1" customWidth="1"/>
    <col min="2858" max="2858" width="9.5" style="1270" bestFit="1" customWidth="1"/>
    <col min="2859" max="2859" width="11" style="1270" bestFit="1" customWidth="1"/>
    <col min="2860" max="2868" width="15.125" style="1270" bestFit="1" customWidth="1"/>
    <col min="2869" max="2869" width="7.125" style="1270" bestFit="1" customWidth="1"/>
    <col min="2870" max="2870" width="11" style="1270" bestFit="1" customWidth="1"/>
    <col min="2871" max="2871" width="15.125" style="1270" bestFit="1" customWidth="1"/>
    <col min="2872" max="2872" width="19.25" style="1270" bestFit="1" customWidth="1"/>
    <col min="2873" max="2873" width="15.125" style="1270" bestFit="1" customWidth="1"/>
    <col min="2874" max="2874" width="19.25" style="1270" bestFit="1" customWidth="1"/>
    <col min="2875" max="2875" width="15.125" style="1270" bestFit="1" customWidth="1"/>
    <col min="2876" max="2876" width="19.25" style="1270" bestFit="1" customWidth="1"/>
    <col min="2877" max="2877" width="15.125" style="1270" bestFit="1" customWidth="1"/>
    <col min="2878" max="2878" width="19.25" style="1270" bestFit="1" customWidth="1"/>
    <col min="2879" max="2879" width="15.125" style="1270" bestFit="1" customWidth="1"/>
    <col min="2880" max="2880" width="19.25" style="1270" bestFit="1" customWidth="1"/>
    <col min="2881" max="2881" width="13" style="1270" bestFit="1" customWidth="1"/>
    <col min="2882" max="2882" width="17.25" style="1270" bestFit="1" customWidth="1"/>
    <col min="2883" max="2883" width="15.125" style="1270" bestFit="1" customWidth="1"/>
    <col min="2884" max="2884" width="19.25" style="1270" bestFit="1" customWidth="1"/>
    <col min="2885" max="2885" width="15.125" style="1270" bestFit="1" customWidth="1"/>
    <col min="2886" max="2886" width="19.25" style="1270" bestFit="1" customWidth="1"/>
    <col min="2887" max="2892" width="21.375" style="1270" bestFit="1" customWidth="1"/>
    <col min="2893" max="2894" width="17.25" style="1270" bestFit="1" customWidth="1"/>
    <col min="2895" max="2895" width="7.125" style="1270" bestFit="1" customWidth="1"/>
    <col min="2896" max="2896" width="11" style="1270" bestFit="1" customWidth="1"/>
    <col min="2897" max="2897" width="7.125" style="1270" bestFit="1" customWidth="1"/>
    <col min="2898" max="2899" width="11" style="1270" bestFit="1" customWidth="1"/>
    <col min="2900" max="2900" width="15.125" style="1270" bestFit="1" customWidth="1"/>
    <col min="2901" max="2901" width="16.5" style="1270" bestFit="1" customWidth="1"/>
    <col min="2902" max="2902" width="20.625" style="1270" bestFit="1" customWidth="1"/>
    <col min="2903" max="2903" width="7.125" style="1270" bestFit="1" customWidth="1"/>
    <col min="2904" max="2906" width="11" style="1270" bestFit="1" customWidth="1"/>
    <col min="2907" max="2907" width="15.125" style="1270" bestFit="1" customWidth="1"/>
    <col min="2908" max="2910" width="11" style="1270" bestFit="1" customWidth="1"/>
    <col min="2911" max="2911" width="13" style="1270" bestFit="1" customWidth="1"/>
    <col min="2912" max="2912" width="11" style="1270" bestFit="1" customWidth="1"/>
    <col min="2913" max="2913" width="15.125" style="1270" bestFit="1" customWidth="1"/>
    <col min="2914" max="2914" width="17.25" style="1270" bestFit="1" customWidth="1"/>
    <col min="2915" max="2915" width="7.125" style="1270" bestFit="1" customWidth="1"/>
    <col min="2916" max="2916" width="13" style="1270" bestFit="1" customWidth="1"/>
    <col min="2917" max="2918" width="12.375" style="1270" bestFit="1" customWidth="1"/>
    <col min="2919" max="2920" width="15.125" style="1270" bestFit="1" customWidth="1"/>
    <col min="2921" max="2922" width="18.625" style="1270" bestFit="1" customWidth="1"/>
    <col min="2923" max="2924" width="21.375" style="1270" bestFit="1" customWidth="1"/>
    <col min="2925" max="2925" width="17.25" style="1270" bestFit="1" customWidth="1"/>
    <col min="2926" max="2926" width="11" style="1270" bestFit="1" customWidth="1"/>
    <col min="2927" max="2928" width="15.125" style="1270" bestFit="1" customWidth="1"/>
    <col min="2929" max="2929" width="11" style="1270" bestFit="1" customWidth="1"/>
    <col min="2930" max="2931" width="15.125" style="1270" bestFit="1" customWidth="1"/>
    <col min="2932" max="2932" width="11.875" style="1270" bestFit="1" customWidth="1"/>
    <col min="2933" max="2933" width="16.375" style="1270" bestFit="1" customWidth="1"/>
    <col min="2934" max="2934" width="15.125" style="1270" bestFit="1" customWidth="1"/>
    <col min="2935" max="2935" width="11" style="1270" bestFit="1" customWidth="1"/>
    <col min="2936" max="2937" width="15.125" style="1270" bestFit="1" customWidth="1"/>
    <col min="2938" max="2938" width="11" style="1270" bestFit="1" customWidth="1"/>
    <col min="2939" max="2940" width="15.125" style="1270" bestFit="1" customWidth="1"/>
    <col min="2941" max="2941" width="5.25" style="1270" bestFit="1" customWidth="1"/>
    <col min="2942" max="2943" width="9" style="1270"/>
    <col min="2944" max="2944" width="7.125" style="1270" bestFit="1" customWidth="1"/>
    <col min="2945" max="2945" width="9" style="1270"/>
    <col min="2946" max="2946" width="59.375" style="1270" bestFit="1" customWidth="1"/>
    <col min="2947" max="2947" width="45.5" style="1270" bestFit="1" customWidth="1"/>
    <col min="2948" max="2948" width="27.625" style="1270" bestFit="1" customWidth="1"/>
    <col min="2949" max="2949" width="11" style="1270" bestFit="1" customWidth="1"/>
    <col min="2950" max="2953" width="13" style="1270" bestFit="1" customWidth="1"/>
    <col min="2954" max="2954" width="14.375" style="1270" bestFit="1" customWidth="1"/>
    <col min="2955" max="2955" width="13" style="1270" bestFit="1" customWidth="1"/>
    <col min="2956" max="2957" width="18.125" style="1270" bestFit="1" customWidth="1"/>
    <col min="2958" max="2958" width="20.25" style="1270" bestFit="1" customWidth="1"/>
    <col min="2959" max="2959" width="17.625" style="1270" bestFit="1" customWidth="1"/>
    <col min="2960" max="2960" width="15.125" style="1270" bestFit="1" customWidth="1"/>
    <col min="2961" max="2961" width="21.375" style="1270" bestFit="1" customWidth="1"/>
    <col min="2962" max="2962" width="12.875" style="1270" bestFit="1" customWidth="1"/>
    <col min="2963" max="2963" width="13" style="1270" bestFit="1" customWidth="1"/>
    <col min="2964" max="2964" width="21.5" style="1270" bestFit="1" customWidth="1"/>
    <col min="2965" max="2966" width="13.125" style="1270" bestFit="1" customWidth="1"/>
    <col min="2967" max="2967" width="21.25" style="1270" bestFit="1" customWidth="1"/>
    <col min="2968" max="2968" width="17.375" style="1270" bestFit="1" customWidth="1"/>
    <col min="2969" max="2969" width="13.125" style="1270" bestFit="1" customWidth="1"/>
    <col min="2970" max="2970" width="15.125" style="1270" bestFit="1" customWidth="1"/>
    <col min="2971" max="2971" width="25.25" style="1270" bestFit="1" customWidth="1"/>
    <col min="2972" max="2972" width="18.875" style="1270" bestFit="1" customWidth="1"/>
    <col min="2973" max="2973" width="28" style="1270" bestFit="1" customWidth="1"/>
    <col min="2974" max="2974" width="26.75" style="1270" bestFit="1" customWidth="1"/>
    <col min="2975" max="2975" width="28" style="1270" bestFit="1" customWidth="1"/>
    <col min="2976" max="2976" width="25.25" style="1270" bestFit="1" customWidth="1"/>
    <col min="2977" max="2977" width="29.625" style="1270" bestFit="1" customWidth="1"/>
    <col min="2978" max="2978" width="25.25" style="1270" bestFit="1" customWidth="1"/>
    <col min="2979" max="2979" width="29.625" style="1270" bestFit="1" customWidth="1"/>
    <col min="2980" max="2980" width="25.25" style="1270" bestFit="1" customWidth="1"/>
    <col min="2981" max="2982" width="18.875" style="1270" bestFit="1" customWidth="1"/>
    <col min="2983" max="2983" width="21" style="1270" bestFit="1" customWidth="1"/>
    <col min="2984" max="2984" width="20.875" style="1270" bestFit="1" customWidth="1"/>
    <col min="2985" max="2985" width="12.625" style="1270" bestFit="1" customWidth="1"/>
    <col min="2986" max="2986" width="15.125" style="1270" bestFit="1" customWidth="1"/>
    <col min="2987" max="2987" width="7.125" style="1270" bestFit="1" customWidth="1"/>
    <col min="2988" max="2988" width="19.25" style="1270" bestFit="1" customWidth="1"/>
    <col min="2989" max="2991" width="15.125" style="1270" bestFit="1" customWidth="1"/>
    <col min="2992" max="2992" width="17.25" style="1270" bestFit="1" customWidth="1"/>
    <col min="2993" max="2995" width="15.125" style="1270" bestFit="1" customWidth="1"/>
    <col min="2996" max="2997" width="17.25" style="1270" bestFit="1" customWidth="1"/>
    <col min="2998" max="2998" width="15.125" style="1270" bestFit="1" customWidth="1"/>
    <col min="2999" max="3000" width="17.25" style="1270" bestFit="1" customWidth="1"/>
    <col min="3001" max="3001" width="15.125" style="1270" bestFit="1" customWidth="1"/>
    <col min="3002" max="3003" width="17.25" style="1270" bestFit="1" customWidth="1"/>
    <col min="3004" max="3004" width="19.25" style="1270" bestFit="1" customWidth="1"/>
    <col min="3005" max="3006" width="21.375" style="1270" bestFit="1" customWidth="1"/>
    <col min="3007" max="3007" width="23.5" style="1270" bestFit="1" customWidth="1"/>
    <col min="3008" max="3008" width="21.375" style="1270" bestFit="1" customWidth="1"/>
    <col min="3009" max="3009" width="19.25" style="1270" bestFit="1" customWidth="1"/>
    <col min="3010" max="3011" width="21.375" style="1270" bestFit="1" customWidth="1"/>
    <col min="3012" max="3012" width="23.5" style="1270" bestFit="1" customWidth="1"/>
    <col min="3013" max="3013" width="21.375" style="1270" bestFit="1" customWidth="1"/>
    <col min="3014" max="3014" width="17.25" style="1270" bestFit="1" customWidth="1"/>
    <col min="3015" max="3017" width="19.25" style="1270" bestFit="1" customWidth="1"/>
    <col min="3018" max="3018" width="18.375" style="1270" bestFit="1" customWidth="1"/>
    <col min="3019" max="3020" width="20.375" style="1270" bestFit="1" customWidth="1"/>
    <col min="3021" max="3021" width="13" style="1270" bestFit="1" customWidth="1"/>
    <col min="3022" max="3023" width="19.25" style="1270" bestFit="1" customWidth="1"/>
    <col min="3024" max="3025" width="17.25" style="1270" bestFit="1" customWidth="1"/>
    <col min="3026" max="3028" width="19.25" style="1270" bestFit="1" customWidth="1"/>
    <col min="3029" max="3030" width="21.375" style="1270" bestFit="1" customWidth="1"/>
    <col min="3031" max="3031" width="19.25" style="1270" bestFit="1" customWidth="1"/>
    <col min="3032" max="3033" width="21.375" style="1270" bestFit="1" customWidth="1"/>
    <col min="3034" max="3034" width="23.5" style="1270" bestFit="1" customWidth="1"/>
    <col min="3035" max="3036" width="21.375" style="1270" bestFit="1" customWidth="1"/>
    <col min="3037" max="3039" width="23.5" style="1270" bestFit="1" customWidth="1"/>
    <col min="3040" max="3041" width="25.5" style="1270" bestFit="1" customWidth="1"/>
    <col min="3042" max="3042" width="23.5" style="1270" bestFit="1" customWidth="1"/>
    <col min="3043" max="3044" width="25.5" style="1270" bestFit="1" customWidth="1"/>
    <col min="3045" max="3045" width="27.625" style="1270" bestFit="1" customWidth="1"/>
    <col min="3046" max="3046" width="25.5" style="1270" bestFit="1" customWidth="1"/>
    <col min="3047" max="3047" width="22.75" style="1270" bestFit="1" customWidth="1"/>
    <col min="3048" max="3048" width="26.875" style="1270" bestFit="1" customWidth="1"/>
    <col min="3049" max="3050" width="19.25" style="1270" bestFit="1" customWidth="1"/>
    <col min="3051" max="3051" width="25.5" style="1270" bestFit="1" customWidth="1"/>
    <col min="3052" max="3053" width="21.375" style="1270" bestFit="1" customWidth="1"/>
    <col min="3054" max="3054" width="27.625" style="1270" bestFit="1" customWidth="1"/>
    <col min="3055" max="3055" width="8.375" style="1270" bestFit="1" customWidth="1"/>
    <col min="3056" max="3058" width="16.75" style="1270" bestFit="1" customWidth="1"/>
    <col min="3059" max="3059" width="18.875" style="1270" bestFit="1" customWidth="1"/>
    <col min="3060" max="3060" width="23.5" style="1270" bestFit="1" customWidth="1"/>
    <col min="3061" max="3061" width="25.5" style="1270" bestFit="1" customWidth="1"/>
    <col min="3062" max="3063" width="8.375" style="1270" bestFit="1" customWidth="1"/>
    <col min="3064" max="3064" width="10.25" style="1270" bestFit="1" customWidth="1"/>
    <col min="3065" max="3065" width="13.75" style="1270" bestFit="1" customWidth="1"/>
    <col min="3066" max="3066" width="15.125" style="1270" bestFit="1" customWidth="1"/>
    <col min="3067" max="3069" width="21.5" style="1270" bestFit="1" customWidth="1"/>
    <col min="3070" max="3071" width="19.25" style="1270" bestFit="1" customWidth="1"/>
    <col min="3072" max="3072" width="6.625" style="1270" bestFit="1" customWidth="1"/>
    <col min="3073" max="3073" width="9" style="1270"/>
    <col min="3074" max="3074" width="15.125" style="1270" bestFit="1" customWidth="1"/>
    <col min="3075" max="3075" width="13" style="1270" bestFit="1" customWidth="1"/>
    <col min="3076" max="3078" width="9" style="1270"/>
    <col min="3079" max="3079" width="13" style="1270" bestFit="1" customWidth="1"/>
    <col min="3080" max="3080" width="15" style="1270" customWidth="1"/>
    <col min="3081" max="3081" width="13" style="1270" bestFit="1" customWidth="1"/>
    <col min="3082" max="3082" width="9" style="1270"/>
    <col min="3083" max="3085" width="12.375" style="1270" bestFit="1" customWidth="1"/>
    <col min="3086" max="3086" width="11" style="1270" bestFit="1" customWidth="1"/>
    <col min="3087" max="3087" width="20.375" style="1270" bestFit="1" customWidth="1"/>
    <col min="3088" max="3089" width="27.75" style="1270" bestFit="1" customWidth="1"/>
    <col min="3090" max="3091" width="19.375" style="1270" bestFit="1" customWidth="1"/>
    <col min="3092" max="3092" width="17.25" style="1270" bestFit="1" customWidth="1"/>
    <col min="3093" max="3093" width="19.375" style="1270" bestFit="1" customWidth="1"/>
    <col min="3094" max="3095" width="9" style="1270"/>
    <col min="3096" max="3096" width="17.375" style="1270" bestFit="1" customWidth="1"/>
    <col min="3097" max="3097" width="9" style="1270"/>
    <col min="3098" max="3098" width="17.375" style="1270" bestFit="1" customWidth="1"/>
    <col min="3099" max="3100" width="9" style="1270"/>
    <col min="3101" max="3102" width="11.125" style="1270" bestFit="1" customWidth="1"/>
    <col min="3103" max="3103" width="5.25" style="1270" bestFit="1" customWidth="1"/>
    <col min="3104" max="3104" width="9" style="1270"/>
    <col min="3105" max="3105" width="14.25" style="1270" bestFit="1" customWidth="1"/>
    <col min="3106" max="3106" width="17.875" style="1270" bestFit="1" customWidth="1"/>
    <col min="3107" max="3107" width="5.25" style="1270" bestFit="1" customWidth="1"/>
    <col min="3108" max="3108" width="9" style="1270"/>
    <col min="3109" max="3109" width="11" style="1270" bestFit="1" customWidth="1"/>
    <col min="3110" max="3110" width="8.375" style="1270" bestFit="1" customWidth="1"/>
    <col min="3111" max="3111" width="9.625" style="1270" bestFit="1" customWidth="1"/>
    <col min="3112" max="3112" width="15.125" style="1270" bestFit="1" customWidth="1"/>
    <col min="3113" max="3113" width="11.125" style="1270" bestFit="1" customWidth="1"/>
    <col min="3114" max="3114" width="9.5" style="1270" bestFit="1" customWidth="1"/>
    <col min="3115" max="3115" width="11" style="1270" bestFit="1" customWidth="1"/>
    <col min="3116" max="3124" width="15.125" style="1270" bestFit="1" customWidth="1"/>
    <col min="3125" max="3125" width="7.125" style="1270" bestFit="1" customWidth="1"/>
    <col min="3126" max="3126" width="11" style="1270" bestFit="1" customWidth="1"/>
    <col min="3127" max="3127" width="15.125" style="1270" bestFit="1" customWidth="1"/>
    <col min="3128" max="3128" width="19.25" style="1270" bestFit="1" customWidth="1"/>
    <col min="3129" max="3129" width="15.125" style="1270" bestFit="1" customWidth="1"/>
    <col min="3130" max="3130" width="19.25" style="1270" bestFit="1" customWidth="1"/>
    <col min="3131" max="3131" width="15.125" style="1270" bestFit="1" customWidth="1"/>
    <col min="3132" max="3132" width="19.25" style="1270" bestFit="1" customWidth="1"/>
    <col min="3133" max="3133" width="15.125" style="1270" bestFit="1" customWidth="1"/>
    <col min="3134" max="3134" width="19.25" style="1270" bestFit="1" customWidth="1"/>
    <col min="3135" max="3135" width="15.125" style="1270" bestFit="1" customWidth="1"/>
    <col min="3136" max="3136" width="19.25" style="1270" bestFit="1" customWidth="1"/>
    <col min="3137" max="3137" width="13" style="1270" bestFit="1" customWidth="1"/>
    <col min="3138" max="3138" width="17.25" style="1270" bestFit="1" customWidth="1"/>
    <col min="3139" max="3139" width="15.125" style="1270" bestFit="1" customWidth="1"/>
    <col min="3140" max="3140" width="19.25" style="1270" bestFit="1" customWidth="1"/>
    <col min="3141" max="3141" width="15.125" style="1270" bestFit="1" customWidth="1"/>
    <col min="3142" max="3142" width="19.25" style="1270" bestFit="1" customWidth="1"/>
    <col min="3143" max="3148" width="21.375" style="1270" bestFit="1" customWidth="1"/>
    <col min="3149" max="3150" width="17.25" style="1270" bestFit="1" customWidth="1"/>
    <col min="3151" max="3151" width="7.125" style="1270" bestFit="1" customWidth="1"/>
    <col min="3152" max="3152" width="11" style="1270" bestFit="1" customWidth="1"/>
    <col min="3153" max="3153" width="7.125" style="1270" bestFit="1" customWidth="1"/>
    <col min="3154" max="3155" width="11" style="1270" bestFit="1" customWidth="1"/>
    <col min="3156" max="3156" width="15.125" style="1270" bestFit="1" customWidth="1"/>
    <col min="3157" max="3157" width="16.5" style="1270" bestFit="1" customWidth="1"/>
    <col min="3158" max="3158" width="20.625" style="1270" bestFit="1" customWidth="1"/>
    <col min="3159" max="3159" width="7.125" style="1270" bestFit="1" customWidth="1"/>
    <col min="3160" max="3162" width="11" style="1270" bestFit="1" customWidth="1"/>
    <col min="3163" max="3163" width="15.125" style="1270" bestFit="1" customWidth="1"/>
    <col min="3164" max="3166" width="11" style="1270" bestFit="1" customWidth="1"/>
    <col min="3167" max="3167" width="13" style="1270" bestFit="1" customWidth="1"/>
    <col min="3168" max="3168" width="11" style="1270" bestFit="1" customWidth="1"/>
    <col min="3169" max="3169" width="15.125" style="1270" bestFit="1" customWidth="1"/>
    <col min="3170" max="3170" width="17.25" style="1270" bestFit="1" customWidth="1"/>
    <col min="3171" max="3171" width="7.125" style="1270" bestFit="1" customWidth="1"/>
    <col min="3172" max="3172" width="13" style="1270" bestFit="1" customWidth="1"/>
    <col min="3173" max="3174" width="12.375" style="1270" bestFit="1" customWidth="1"/>
    <col min="3175" max="3176" width="15.125" style="1270" bestFit="1" customWidth="1"/>
    <col min="3177" max="3178" width="18.625" style="1270" bestFit="1" customWidth="1"/>
    <col min="3179" max="3180" width="21.375" style="1270" bestFit="1" customWidth="1"/>
    <col min="3181" max="3181" width="17.25" style="1270" bestFit="1" customWidth="1"/>
    <col min="3182" max="3182" width="11" style="1270" bestFit="1" customWidth="1"/>
    <col min="3183" max="3184" width="15.125" style="1270" bestFit="1" customWidth="1"/>
    <col min="3185" max="3185" width="11" style="1270" bestFit="1" customWidth="1"/>
    <col min="3186" max="3187" width="15.125" style="1270" bestFit="1" customWidth="1"/>
    <col min="3188" max="3188" width="11.875" style="1270" bestFit="1" customWidth="1"/>
    <col min="3189" max="3189" width="16.375" style="1270" bestFit="1" customWidth="1"/>
    <col min="3190" max="3190" width="15.125" style="1270" bestFit="1" customWidth="1"/>
    <col min="3191" max="3191" width="11" style="1270" bestFit="1" customWidth="1"/>
    <col min="3192" max="3193" width="15.125" style="1270" bestFit="1" customWidth="1"/>
    <col min="3194" max="3194" width="11" style="1270" bestFit="1" customWidth="1"/>
    <col min="3195" max="3196" width="15.125" style="1270" bestFit="1" customWidth="1"/>
    <col min="3197" max="3197" width="5.25" style="1270" bestFit="1" customWidth="1"/>
    <col min="3198" max="3199" width="9" style="1270"/>
    <col min="3200" max="3200" width="7.125" style="1270" bestFit="1" customWidth="1"/>
    <col min="3201" max="3201" width="9" style="1270"/>
    <col min="3202" max="3202" width="59.375" style="1270" bestFit="1" customWidth="1"/>
    <col min="3203" max="3203" width="45.5" style="1270" bestFit="1" customWidth="1"/>
    <col min="3204" max="3204" width="27.625" style="1270" bestFit="1" customWidth="1"/>
    <col min="3205" max="3205" width="11" style="1270" bestFit="1" customWidth="1"/>
    <col min="3206" max="3209" width="13" style="1270" bestFit="1" customWidth="1"/>
    <col min="3210" max="3210" width="14.375" style="1270" bestFit="1" customWidth="1"/>
    <col min="3211" max="3211" width="13" style="1270" bestFit="1" customWidth="1"/>
    <col min="3212" max="3213" width="18.125" style="1270" bestFit="1" customWidth="1"/>
    <col min="3214" max="3214" width="20.25" style="1270" bestFit="1" customWidth="1"/>
    <col min="3215" max="3215" width="17.625" style="1270" bestFit="1" customWidth="1"/>
    <col min="3216" max="3216" width="15.125" style="1270" bestFit="1" customWidth="1"/>
    <col min="3217" max="3217" width="21.375" style="1270" bestFit="1" customWidth="1"/>
    <col min="3218" max="3218" width="12.875" style="1270" bestFit="1" customWidth="1"/>
    <col min="3219" max="3219" width="13" style="1270" bestFit="1" customWidth="1"/>
    <col min="3220" max="3220" width="21.5" style="1270" bestFit="1" customWidth="1"/>
    <col min="3221" max="3222" width="13.125" style="1270" bestFit="1" customWidth="1"/>
    <col min="3223" max="3223" width="21.25" style="1270" bestFit="1" customWidth="1"/>
    <col min="3224" max="3224" width="17.375" style="1270" bestFit="1" customWidth="1"/>
    <col min="3225" max="3225" width="13.125" style="1270" bestFit="1" customWidth="1"/>
    <col min="3226" max="3226" width="15.125" style="1270" bestFit="1" customWidth="1"/>
    <col min="3227" max="3227" width="25.25" style="1270" bestFit="1" customWidth="1"/>
    <col min="3228" max="3228" width="18.875" style="1270" bestFit="1" customWidth="1"/>
    <col min="3229" max="3229" width="28" style="1270" bestFit="1" customWidth="1"/>
    <col min="3230" max="3230" width="26.75" style="1270" bestFit="1" customWidth="1"/>
    <col min="3231" max="3231" width="28" style="1270" bestFit="1" customWidth="1"/>
    <col min="3232" max="3232" width="25.25" style="1270" bestFit="1" customWidth="1"/>
    <col min="3233" max="3233" width="29.625" style="1270" bestFit="1" customWidth="1"/>
    <col min="3234" max="3234" width="25.25" style="1270" bestFit="1" customWidth="1"/>
    <col min="3235" max="3235" width="29.625" style="1270" bestFit="1" customWidth="1"/>
    <col min="3236" max="3236" width="25.25" style="1270" bestFit="1" customWidth="1"/>
    <col min="3237" max="3238" width="18.875" style="1270" bestFit="1" customWidth="1"/>
    <col min="3239" max="3239" width="21" style="1270" bestFit="1" customWidth="1"/>
    <col min="3240" max="3240" width="20.875" style="1270" bestFit="1" customWidth="1"/>
    <col min="3241" max="3241" width="12.625" style="1270" bestFit="1" customWidth="1"/>
    <col min="3242" max="3242" width="15.125" style="1270" bestFit="1" customWidth="1"/>
    <col min="3243" max="3243" width="7.125" style="1270" bestFit="1" customWidth="1"/>
    <col min="3244" max="3244" width="19.25" style="1270" bestFit="1" customWidth="1"/>
    <col min="3245" max="3247" width="15.125" style="1270" bestFit="1" customWidth="1"/>
    <col min="3248" max="3248" width="17.25" style="1270" bestFit="1" customWidth="1"/>
    <col min="3249" max="3251" width="15.125" style="1270" bestFit="1" customWidth="1"/>
    <col min="3252" max="3253" width="17.25" style="1270" bestFit="1" customWidth="1"/>
    <col min="3254" max="3254" width="15.125" style="1270" bestFit="1" customWidth="1"/>
    <col min="3255" max="3256" width="17.25" style="1270" bestFit="1" customWidth="1"/>
    <col min="3257" max="3257" width="15.125" style="1270" bestFit="1" customWidth="1"/>
    <col min="3258" max="3259" width="17.25" style="1270" bestFit="1" customWidth="1"/>
    <col min="3260" max="3260" width="19.25" style="1270" bestFit="1" customWidth="1"/>
    <col min="3261" max="3262" width="21.375" style="1270" bestFit="1" customWidth="1"/>
    <col min="3263" max="3263" width="23.5" style="1270" bestFit="1" customWidth="1"/>
    <col min="3264" max="3264" width="21.375" style="1270" bestFit="1" customWidth="1"/>
    <col min="3265" max="3265" width="19.25" style="1270" bestFit="1" customWidth="1"/>
    <col min="3266" max="3267" width="21.375" style="1270" bestFit="1" customWidth="1"/>
    <col min="3268" max="3268" width="23.5" style="1270" bestFit="1" customWidth="1"/>
    <col min="3269" max="3269" width="21.375" style="1270" bestFit="1" customWidth="1"/>
    <col min="3270" max="3270" width="17.25" style="1270" bestFit="1" customWidth="1"/>
    <col min="3271" max="3273" width="19.25" style="1270" bestFit="1" customWidth="1"/>
    <col min="3274" max="3274" width="18.375" style="1270" bestFit="1" customWidth="1"/>
    <col min="3275" max="3276" width="20.375" style="1270" bestFit="1" customWidth="1"/>
    <col min="3277" max="3277" width="13" style="1270" bestFit="1" customWidth="1"/>
    <col min="3278" max="3279" width="19.25" style="1270" bestFit="1" customWidth="1"/>
    <col min="3280" max="3281" width="17.25" style="1270" bestFit="1" customWidth="1"/>
    <col min="3282" max="3284" width="19.25" style="1270" bestFit="1" customWidth="1"/>
    <col min="3285" max="3286" width="21.375" style="1270" bestFit="1" customWidth="1"/>
    <col min="3287" max="3287" width="19.25" style="1270" bestFit="1" customWidth="1"/>
    <col min="3288" max="3289" width="21.375" style="1270" bestFit="1" customWidth="1"/>
    <col min="3290" max="3290" width="23.5" style="1270" bestFit="1" customWidth="1"/>
    <col min="3291" max="3292" width="21.375" style="1270" bestFit="1" customWidth="1"/>
    <col min="3293" max="3295" width="23.5" style="1270" bestFit="1" customWidth="1"/>
    <col min="3296" max="3297" width="25.5" style="1270" bestFit="1" customWidth="1"/>
    <col min="3298" max="3298" width="23.5" style="1270" bestFit="1" customWidth="1"/>
    <col min="3299" max="3300" width="25.5" style="1270" bestFit="1" customWidth="1"/>
    <col min="3301" max="3301" width="27.625" style="1270" bestFit="1" customWidth="1"/>
    <col min="3302" max="3302" width="25.5" style="1270" bestFit="1" customWidth="1"/>
    <col min="3303" max="3303" width="22.75" style="1270" bestFit="1" customWidth="1"/>
    <col min="3304" max="3304" width="26.875" style="1270" bestFit="1" customWidth="1"/>
    <col min="3305" max="3306" width="19.25" style="1270" bestFit="1" customWidth="1"/>
    <col min="3307" max="3307" width="25.5" style="1270" bestFit="1" customWidth="1"/>
    <col min="3308" max="3309" width="21.375" style="1270" bestFit="1" customWidth="1"/>
    <col min="3310" max="3310" width="27.625" style="1270" bestFit="1" customWidth="1"/>
    <col min="3311" max="3311" width="8.375" style="1270" bestFit="1" customWidth="1"/>
    <col min="3312" max="3314" width="16.75" style="1270" bestFit="1" customWidth="1"/>
    <col min="3315" max="3315" width="18.875" style="1270" bestFit="1" customWidth="1"/>
    <col min="3316" max="3316" width="23.5" style="1270" bestFit="1" customWidth="1"/>
    <col min="3317" max="3317" width="25.5" style="1270" bestFit="1" customWidth="1"/>
    <col min="3318" max="3319" width="8.375" style="1270" bestFit="1" customWidth="1"/>
    <col min="3320" max="3320" width="10.25" style="1270" bestFit="1" customWidth="1"/>
    <col min="3321" max="3321" width="13.75" style="1270" bestFit="1" customWidth="1"/>
    <col min="3322" max="3322" width="15.125" style="1270" bestFit="1" customWidth="1"/>
    <col min="3323" max="3325" width="21.5" style="1270" bestFit="1" customWidth="1"/>
    <col min="3326" max="3327" width="19.25" style="1270" bestFit="1" customWidth="1"/>
    <col min="3328" max="3328" width="6.625" style="1270" bestFit="1" customWidth="1"/>
    <col min="3329" max="3329" width="9" style="1270"/>
    <col min="3330" max="3330" width="15.125" style="1270" bestFit="1" customWidth="1"/>
    <col min="3331" max="3331" width="13" style="1270" bestFit="1" customWidth="1"/>
    <col min="3332" max="3334" width="9" style="1270"/>
    <col min="3335" max="3335" width="13" style="1270" bestFit="1" customWidth="1"/>
    <col min="3336" max="3336" width="15" style="1270" customWidth="1"/>
    <col min="3337" max="3337" width="13" style="1270" bestFit="1" customWidth="1"/>
    <col min="3338" max="3338" width="9" style="1270"/>
    <col min="3339" max="3341" width="12.375" style="1270" bestFit="1" customWidth="1"/>
    <col min="3342" max="3342" width="11" style="1270" bestFit="1" customWidth="1"/>
    <col min="3343" max="3343" width="20.375" style="1270" bestFit="1" customWidth="1"/>
    <col min="3344" max="3345" width="27.75" style="1270" bestFit="1" customWidth="1"/>
    <col min="3346" max="3347" width="19.375" style="1270" bestFit="1" customWidth="1"/>
    <col min="3348" max="3348" width="17.25" style="1270" bestFit="1" customWidth="1"/>
    <col min="3349" max="3349" width="19.375" style="1270" bestFit="1" customWidth="1"/>
    <col min="3350" max="3351" width="9" style="1270"/>
    <col min="3352" max="3352" width="17.375" style="1270" bestFit="1" customWidth="1"/>
    <col min="3353" max="3353" width="9" style="1270"/>
    <col min="3354" max="3354" width="17.375" style="1270" bestFit="1" customWidth="1"/>
    <col min="3355" max="3356" width="9" style="1270"/>
    <col min="3357" max="3358" width="11.125" style="1270" bestFit="1" customWidth="1"/>
    <col min="3359" max="3359" width="5.25" style="1270" bestFit="1" customWidth="1"/>
    <col min="3360" max="3360" width="9" style="1270"/>
    <col min="3361" max="3361" width="14.25" style="1270" bestFit="1" customWidth="1"/>
    <col min="3362" max="3362" width="17.875" style="1270" bestFit="1" customWidth="1"/>
    <col min="3363" max="3363" width="5.25" style="1270" bestFit="1" customWidth="1"/>
    <col min="3364" max="3364" width="9" style="1270"/>
    <col min="3365" max="3365" width="11" style="1270" bestFit="1" customWidth="1"/>
    <col min="3366" max="3366" width="8.375" style="1270" bestFit="1" customWidth="1"/>
    <col min="3367" max="3367" width="9.625" style="1270" bestFit="1" customWidth="1"/>
    <col min="3368" max="3368" width="15.125" style="1270" bestFit="1" customWidth="1"/>
    <col min="3369" max="3369" width="11.125" style="1270" bestFit="1" customWidth="1"/>
    <col min="3370" max="3370" width="9.5" style="1270" bestFit="1" customWidth="1"/>
    <col min="3371" max="3371" width="11" style="1270" bestFit="1" customWidth="1"/>
    <col min="3372" max="3380" width="15.125" style="1270" bestFit="1" customWidth="1"/>
    <col min="3381" max="3381" width="7.125" style="1270" bestFit="1" customWidth="1"/>
    <col min="3382" max="3382" width="11" style="1270" bestFit="1" customWidth="1"/>
    <col min="3383" max="3383" width="15.125" style="1270" bestFit="1" customWidth="1"/>
    <col min="3384" max="3384" width="19.25" style="1270" bestFit="1" customWidth="1"/>
    <col min="3385" max="3385" width="15.125" style="1270" bestFit="1" customWidth="1"/>
    <col min="3386" max="3386" width="19.25" style="1270" bestFit="1" customWidth="1"/>
    <col min="3387" max="3387" width="15.125" style="1270" bestFit="1" customWidth="1"/>
    <col min="3388" max="3388" width="19.25" style="1270" bestFit="1" customWidth="1"/>
    <col min="3389" max="3389" width="15.125" style="1270" bestFit="1" customWidth="1"/>
    <col min="3390" max="3390" width="19.25" style="1270" bestFit="1" customWidth="1"/>
    <col min="3391" max="3391" width="15.125" style="1270" bestFit="1" customWidth="1"/>
    <col min="3392" max="3392" width="19.25" style="1270" bestFit="1" customWidth="1"/>
    <col min="3393" max="3393" width="13" style="1270" bestFit="1" customWidth="1"/>
    <col min="3394" max="3394" width="17.25" style="1270" bestFit="1" customWidth="1"/>
    <col min="3395" max="3395" width="15.125" style="1270" bestFit="1" customWidth="1"/>
    <col min="3396" max="3396" width="19.25" style="1270" bestFit="1" customWidth="1"/>
    <col min="3397" max="3397" width="15.125" style="1270" bestFit="1" customWidth="1"/>
    <col min="3398" max="3398" width="19.25" style="1270" bestFit="1" customWidth="1"/>
    <col min="3399" max="3404" width="21.375" style="1270" bestFit="1" customWidth="1"/>
    <col min="3405" max="3406" width="17.25" style="1270" bestFit="1" customWidth="1"/>
    <col min="3407" max="3407" width="7.125" style="1270" bestFit="1" customWidth="1"/>
    <col min="3408" max="3408" width="11" style="1270" bestFit="1" customWidth="1"/>
    <col min="3409" max="3409" width="7.125" style="1270" bestFit="1" customWidth="1"/>
    <col min="3410" max="3411" width="11" style="1270" bestFit="1" customWidth="1"/>
    <col min="3412" max="3412" width="15.125" style="1270" bestFit="1" customWidth="1"/>
    <col min="3413" max="3413" width="16.5" style="1270" bestFit="1" customWidth="1"/>
    <col min="3414" max="3414" width="20.625" style="1270" bestFit="1" customWidth="1"/>
    <col min="3415" max="3415" width="7.125" style="1270" bestFit="1" customWidth="1"/>
    <col min="3416" max="3418" width="11" style="1270" bestFit="1" customWidth="1"/>
    <col min="3419" max="3419" width="15.125" style="1270" bestFit="1" customWidth="1"/>
    <col min="3420" max="3422" width="11" style="1270" bestFit="1" customWidth="1"/>
    <col min="3423" max="3423" width="13" style="1270" bestFit="1" customWidth="1"/>
    <col min="3424" max="3424" width="11" style="1270" bestFit="1" customWidth="1"/>
    <col min="3425" max="3425" width="15.125" style="1270" bestFit="1" customWidth="1"/>
    <col min="3426" max="3426" width="17.25" style="1270" bestFit="1" customWidth="1"/>
    <col min="3427" max="3427" width="7.125" style="1270" bestFit="1" customWidth="1"/>
    <col min="3428" max="3428" width="13" style="1270" bestFit="1" customWidth="1"/>
    <col min="3429" max="3430" width="12.375" style="1270" bestFit="1" customWidth="1"/>
    <col min="3431" max="3432" width="15.125" style="1270" bestFit="1" customWidth="1"/>
    <col min="3433" max="3434" width="18.625" style="1270" bestFit="1" customWidth="1"/>
    <col min="3435" max="3436" width="21.375" style="1270" bestFit="1" customWidth="1"/>
    <col min="3437" max="3437" width="17.25" style="1270" bestFit="1" customWidth="1"/>
    <col min="3438" max="3438" width="11" style="1270" bestFit="1" customWidth="1"/>
    <col min="3439" max="3440" width="15.125" style="1270" bestFit="1" customWidth="1"/>
    <col min="3441" max="3441" width="11" style="1270" bestFit="1" customWidth="1"/>
    <col min="3442" max="3443" width="15.125" style="1270" bestFit="1" customWidth="1"/>
    <col min="3444" max="3444" width="11.875" style="1270" bestFit="1" customWidth="1"/>
    <col min="3445" max="3445" width="16.375" style="1270" bestFit="1" customWidth="1"/>
    <col min="3446" max="3446" width="15.125" style="1270" bestFit="1" customWidth="1"/>
    <col min="3447" max="3447" width="11" style="1270" bestFit="1" customWidth="1"/>
    <col min="3448" max="3449" width="15.125" style="1270" bestFit="1" customWidth="1"/>
    <col min="3450" max="3450" width="11" style="1270" bestFit="1" customWidth="1"/>
    <col min="3451" max="3452" width="15.125" style="1270" bestFit="1" customWidth="1"/>
    <col min="3453" max="3453" width="5.25" style="1270" bestFit="1" customWidth="1"/>
    <col min="3454" max="3455" width="9" style="1270"/>
    <col min="3456" max="3456" width="7.125" style="1270" bestFit="1" customWidth="1"/>
    <col min="3457" max="3457" width="9" style="1270"/>
    <col min="3458" max="3458" width="59.375" style="1270" bestFit="1" customWidth="1"/>
    <col min="3459" max="3459" width="45.5" style="1270" bestFit="1" customWidth="1"/>
    <col min="3460" max="3460" width="27.625" style="1270" bestFit="1" customWidth="1"/>
    <col min="3461" max="3461" width="11" style="1270" bestFit="1" customWidth="1"/>
    <col min="3462" max="3465" width="13" style="1270" bestFit="1" customWidth="1"/>
    <col min="3466" max="3466" width="14.375" style="1270" bestFit="1" customWidth="1"/>
    <col min="3467" max="3467" width="13" style="1270" bestFit="1" customWidth="1"/>
    <col min="3468" max="3469" width="18.125" style="1270" bestFit="1" customWidth="1"/>
    <col min="3470" max="3470" width="20.25" style="1270" bestFit="1" customWidth="1"/>
    <col min="3471" max="3471" width="17.625" style="1270" bestFit="1" customWidth="1"/>
    <col min="3472" max="3472" width="15.125" style="1270" bestFit="1" customWidth="1"/>
    <col min="3473" max="3473" width="21.375" style="1270" bestFit="1" customWidth="1"/>
    <col min="3474" max="3474" width="12.875" style="1270" bestFit="1" customWidth="1"/>
    <col min="3475" max="3475" width="13" style="1270" bestFit="1" customWidth="1"/>
    <col min="3476" max="3476" width="21.5" style="1270" bestFit="1" customWidth="1"/>
    <col min="3477" max="3478" width="13.125" style="1270" bestFit="1" customWidth="1"/>
    <col min="3479" max="3479" width="21.25" style="1270" bestFit="1" customWidth="1"/>
    <col min="3480" max="3480" width="17.375" style="1270" bestFit="1" customWidth="1"/>
    <col min="3481" max="3481" width="13.125" style="1270" bestFit="1" customWidth="1"/>
    <col min="3482" max="3482" width="15.125" style="1270" bestFit="1" customWidth="1"/>
    <col min="3483" max="3483" width="25.25" style="1270" bestFit="1" customWidth="1"/>
    <col min="3484" max="3484" width="18.875" style="1270" bestFit="1" customWidth="1"/>
    <col min="3485" max="3485" width="28" style="1270" bestFit="1" customWidth="1"/>
    <col min="3486" max="3486" width="26.75" style="1270" bestFit="1" customWidth="1"/>
    <col min="3487" max="3487" width="28" style="1270" bestFit="1" customWidth="1"/>
    <col min="3488" max="3488" width="25.25" style="1270" bestFit="1" customWidth="1"/>
    <col min="3489" max="3489" width="29.625" style="1270" bestFit="1" customWidth="1"/>
    <col min="3490" max="3490" width="25.25" style="1270" bestFit="1" customWidth="1"/>
    <col min="3491" max="3491" width="29.625" style="1270" bestFit="1" customWidth="1"/>
    <col min="3492" max="3492" width="25.25" style="1270" bestFit="1" customWidth="1"/>
    <col min="3493" max="3494" width="18.875" style="1270" bestFit="1" customWidth="1"/>
    <col min="3495" max="3495" width="21" style="1270" bestFit="1" customWidth="1"/>
    <col min="3496" max="3496" width="20.875" style="1270" bestFit="1" customWidth="1"/>
    <col min="3497" max="3497" width="12.625" style="1270" bestFit="1" customWidth="1"/>
    <col min="3498" max="3498" width="15.125" style="1270" bestFit="1" customWidth="1"/>
    <col min="3499" max="3499" width="7.125" style="1270" bestFit="1" customWidth="1"/>
    <col min="3500" max="3500" width="19.25" style="1270" bestFit="1" customWidth="1"/>
    <col min="3501" max="3503" width="15.125" style="1270" bestFit="1" customWidth="1"/>
    <col min="3504" max="3504" width="17.25" style="1270" bestFit="1" customWidth="1"/>
    <col min="3505" max="3507" width="15.125" style="1270" bestFit="1" customWidth="1"/>
    <col min="3508" max="3509" width="17.25" style="1270" bestFit="1" customWidth="1"/>
    <col min="3510" max="3510" width="15.125" style="1270" bestFit="1" customWidth="1"/>
    <col min="3511" max="3512" width="17.25" style="1270" bestFit="1" customWidth="1"/>
    <col min="3513" max="3513" width="15.125" style="1270" bestFit="1" customWidth="1"/>
    <col min="3514" max="3515" width="17.25" style="1270" bestFit="1" customWidth="1"/>
    <col min="3516" max="3516" width="19.25" style="1270" bestFit="1" customWidth="1"/>
    <col min="3517" max="3518" width="21.375" style="1270" bestFit="1" customWidth="1"/>
    <col min="3519" max="3519" width="23.5" style="1270" bestFit="1" customWidth="1"/>
    <col min="3520" max="3520" width="21.375" style="1270" bestFit="1" customWidth="1"/>
    <col min="3521" max="3521" width="19.25" style="1270" bestFit="1" customWidth="1"/>
    <col min="3522" max="3523" width="21.375" style="1270" bestFit="1" customWidth="1"/>
    <col min="3524" max="3524" width="23.5" style="1270" bestFit="1" customWidth="1"/>
    <col min="3525" max="3525" width="21.375" style="1270" bestFit="1" customWidth="1"/>
    <col min="3526" max="3526" width="17.25" style="1270" bestFit="1" customWidth="1"/>
    <col min="3527" max="3529" width="19.25" style="1270" bestFit="1" customWidth="1"/>
    <col min="3530" max="3530" width="18.375" style="1270" bestFit="1" customWidth="1"/>
    <col min="3531" max="3532" width="20.375" style="1270" bestFit="1" customWidth="1"/>
    <col min="3533" max="3533" width="13" style="1270" bestFit="1" customWidth="1"/>
    <col min="3534" max="3535" width="19.25" style="1270" bestFit="1" customWidth="1"/>
    <col min="3536" max="3537" width="17.25" style="1270" bestFit="1" customWidth="1"/>
    <col min="3538" max="3540" width="19.25" style="1270" bestFit="1" customWidth="1"/>
    <col min="3541" max="3542" width="21.375" style="1270" bestFit="1" customWidth="1"/>
    <col min="3543" max="3543" width="19.25" style="1270" bestFit="1" customWidth="1"/>
    <col min="3544" max="3545" width="21.375" style="1270" bestFit="1" customWidth="1"/>
    <col min="3546" max="3546" width="23.5" style="1270" bestFit="1" customWidth="1"/>
    <col min="3547" max="3548" width="21.375" style="1270" bestFit="1" customWidth="1"/>
    <col min="3549" max="3551" width="23.5" style="1270" bestFit="1" customWidth="1"/>
    <col min="3552" max="3553" width="25.5" style="1270" bestFit="1" customWidth="1"/>
    <col min="3554" max="3554" width="23.5" style="1270" bestFit="1" customWidth="1"/>
    <col min="3555" max="3556" width="25.5" style="1270" bestFit="1" customWidth="1"/>
    <col min="3557" max="3557" width="27.625" style="1270" bestFit="1" customWidth="1"/>
    <col min="3558" max="3558" width="25.5" style="1270" bestFit="1" customWidth="1"/>
    <col min="3559" max="3559" width="22.75" style="1270" bestFit="1" customWidth="1"/>
    <col min="3560" max="3560" width="26.875" style="1270" bestFit="1" customWidth="1"/>
    <col min="3561" max="3562" width="19.25" style="1270" bestFit="1" customWidth="1"/>
    <col min="3563" max="3563" width="25.5" style="1270" bestFit="1" customWidth="1"/>
    <col min="3564" max="3565" width="21.375" style="1270" bestFit="1" customWidth="1"/>
    <col min="3566" max="3566" width="27.625" style="1270" bestFit="1" customWidth="1"/>
    <col min="3567" max="3567" width="8.375" style="1270" bestFit="1" customWidth="1"/>
    <col min="3568" max="3570" width="16.75" style="1270" bestFit="1" customWidth="1"/>
    <col min="3571" max="3571" width="18.875" style="1270" bestFit="1" customWidth="1"/>
    <col min="3572" max="3572" width="23.5" style="1270" bestFit="1" customWidth="1"/>
    <col min="3573" max="3573" width="25.5" style="1270" bestFit="1" customWidth="1"/>
    <col min="3574" max="3575" width="8.375" style="1270" bestFit="1" customWidth="1"/>
    <col min="3576" max="3576" width="10.25" style="1270" bestFit="1" customWidth="1"/>
    <col min="3577" max="3577" width="13.75" style="1270" bestFit="1" customWidth="1"/>
    <col min="3578" max="3578" width="15.125" style="1270" bestFit="1" customWidth="1"/>
    <col min="3579" max="3581" width="21.5" style="1270" bestFit="1" customWidth="1"/>
    <col min="3582" max="3583" width="19.25" style="1270" bestFit="1" customWidth="1"/>
    <col min="3584" max="3584" width="6.625" style="1270" bestFit="1" customWidth="1"/>
    <col min="3585" max="3585" width="9" style="1270"/>
    <col min="3586" max="3586" width="15.125" style="1270" bestFit="1" customWidth="1"/>
    <col min="3587" max="3587" width="13" style="1270" bestFit="1" customWidth="1"/>
    <col min="3588" max="3590" width="9" style="1270"/>
    <col min="3591" max="3591" width="13" style="1270" bestFit="1" customWidth="1"/>
    <col min="3592" max="3592" width="15" style="1270" customWidth="1"/>
    <col min="3593" max="3593" width="13" style="1270" bestFit="1" customWidth="1"/>
    <col min="3594" max="3594" width="9" style="1270"/>
    <col min="3595" max="3597" width="12.375" style="1270" bestFit="1" customWidth="1"/>
    <col min="3598" max="3598" width="11" style="1270" bestFit="1" customWidth="1"/>
    <col min="3599" max="3599" width="20.375" style="1270" bestFit="1" customWidth="1"/>
    <col min="3600" max="3601" width="27.75" style="1270" bestFit="1" customWidth="1"/>
    <col min="3602" max="3603" width="19.375" style="1270" bestFit="1" customWidth="1"/>
    <col min="3604" max="3604" width="17.25" style="1270" bestFit="1" customWidth="1"/>
    <col min="3605" max="3605" width="19.375" style="1270" bestFit="1" customWidth="1"/>
    <col min="3606" max="3607" width="9" style="1270"/>
    <col min="3608" max="3608" width="17.375" style="1270" bestFit="1" customWidth="1"/>
    <col min="3609" max="3609" width="9" style="1270"/>
    <col min="3610" max="3610" width="17.375" style="1270" bestFit="1" customWidth="1"/>
    <col min="3611" max="3612" width="9" style="1270"/>
    <col min="3613" max="3614" width="11.125" style="1270" bestFit="1" customWidth="1"/>
    <col min="3615" max="3615" width="5.25" style="1270" bestFit="1" customWidth="1"/>
    <col min="3616" max="3616" width="9" style="1270"/>
    <col min="3617" max="3617" width="14.25" style="1270" bestFit="1" customWidth="1"/>
    <col min="3618" max="3618" width="17.875" style="1270" bestFit="1" customWidth="1"/>
    <col min="3619" max="3619" width="5.25" style="1270" bestFit="1" customWidth="1"/>
    <col min="3620" max="3620" width="9" style="1270"/>
    <col min="3621" max="3621" width="11" style="1270" bestFit="1" customWidth="1"/>
    <col min="3622" max="3622" width="8.375" style="1270" bestFit="1" customWidth="1"/>
    <col min="3623" max="3623" width="9.625" style="1270" bestFit="1" customWidth="1"/>
    <col min="3624" max="3624" width="15.125" style="1270" bestFit="1" customWidth="1"/>
    <col min="3625" max="3625" width="11.125" style="1270" bestFit="1" customWidth="1"/>
    <col min="3626" max="3626" width="9.5" style="1270" bestFit="1" customWidth="1"/>
    <col min="3627" max="3627" width="11" style="1270" bestFit="1" customWidth="1"/>
    <col min="3628" max="3636" width="15.125" style="1270" bestFit="1" customWidth="1"/>
    <col min="3637" max="3637" width="7.125" style="1270" bestFit="1" customWidth="1"/>
    <col min="3638" max="3638" width="11" style="1270" bestFit="1" customWidth="1"/>
    <col min="3639" max="3639" width="15.125" style="1270" bestFit="1" customWidth="1"/>
    <col min="3640" max="3640" width="19.25" style="1270" bestFit="1" customWidth="1"/>
    <col min="3641" max="3641" width="15.125" style="1270" bestFit="1" customWidth="1"/>
    <col min="3642" max="3642" width="19.25" style="1270" bestFit="1" customWidth="1"/>
    <col min="3643" max="3643" width="15.125" style="1270" bestFit="1" customWidth="1"/>
    <col min="3644" max="3644" width="19.25" style="1270" bestFit="1" customWidth="1"/>
    <col min="3645" max="3645" width="15.125" style="1270" bestFit="1" customWidth="1"/>
    <col min="3646" max="3646" width="19.25" style="1270" bestFit="1" customWidth="1"/>
    <col min="3647" max="3647" width="15.125" style="1270" bestFit="1" customWidth="1"/>
    <col min="3648" max="3648" width="19.25" style="1270" bestFit="1" customWidth="1"/>
    <col min="3649" max="3649" width="13" style="1270" bestFit="1" customWidth="1"/>
    <col min="3650" max="3650" width="17.25" style="1270" bestFit="1" customWidth="1"/>
    <col min="3651" max="3651" width="15.125" style="1270" bestFit="1" customWidth="1"/>
    <col min="3652" max="3652" width="19.25" style="1270" bestFit="1" customWidth="1"/>
    <col min="3653" max="3653" width="15.125" style="1270" bestFit="1" customWidth="1"/>
    <col min="3654" max="3654" width="19.25" style="1270" bestFit="1" customWidth="1"/>
    <col min="3655" max="3660" width="21.375" style="1270" bestFit="1" customWidth="1"/>
    <col min="3661" max="3662" width="17.25" style="1270" bestFit="1" customWidth="1"/>
    <col min="3663" max="3663" width="7.125" style="1270" bestFit="1" customWidth="1"/>
    <col min="3664" max="3664" width="11" style="1270" bestFit="1" customWidth="1"/>
    <col min="3665" max="3665" width="7.125" style="1270" bestFit="1" customWidth="1"/>
    <col min="3666" max="3667" width="11" style="1270" bestFit="1" customWidth="1"/>
    <col min="3668" max="3668" width="15.125" style="1270" bestFit="1" customWidth="1"/>
    <col min="3669" max="3669" width="16.5" style="1270" bestFit="1" customWidth="1"/>
    <col min="3670" max="3670" width="20.625" style="1270" bestFit="1" customWidth="1"/>
    <col min="3671" max="3671" width="7.125" style="1270" bestFit="1" customWidth="1"/>
    <col min="3672" max="3674" width="11" style="1270" bestFit="1" customWidth="1"/>
    <col min="3675" max="3675" width="15.125" style="1270" bestFit="1" customWidth="1"/>
    <col min="3676" max="3678" width="11" style="1270" bestFit="1" customWidth="1"/>
    <col min="3679" max="3679" width="13" style="1270" bestFit="1" customWidth="1"/>
    <col min="3680" max="3680" width="11" style="1270" bestFit="1" customWidth="1"/>
    <col min="3681" max="3681" width="15.125" style="1270" bestFit="1" customWidth="1"/>
    <col min="3682" max="3682" width="17.25" style="1270" bestFit="1" customWidth="1"/>
    <col min="3683" max="3683" width="7.125" style="1270" bestFit="1" customWidth="1"/>
    <col min="3684" max="3684" width="13" style="1270" bestFit="1" customWidth="1"/>
    <col min="3685" max="3686" width="12.375" style="1270" bestFit="1" customWidth="1"/>
    <col min="3687" max="3688" width="15.125" style="1270" bestFit="1" customWidth="1"/>
    <col min="3689" max="3690" width="18.625" style="1270" bestFit="1" customWidth="1"/>
    <col min="3691" max="3692" width="21.375" style="1270" bestFit="1" customWidth="1"/>
    <col min="3693" max="3693" width="17.25" style="1270" bestFit="1" customWidth="1"/>
    <col min="3694" max="3694" width="11" style="1270" bestFit="1" customWidth="1"/>
    <col min="3695" max="3696" width="15.125" style="1270" bestFit="1" customWidth="1"/>
    <col min="3697" max="3697" width="11" style="1270" bestFit="1" customWidth="1"/>
    <col min="3698" max="3699" width="15.125" style="1270" bestFit="1" customWidth="1"/>
    <col min="3700" max="3700" width="11.875" style="1270" bestFit="1" customWidth="1"/>
    <col min="3701" max="3701" width="16.375" style="1270" bestFit="1" customWidth="1"/>
    <col min="3702" max="3702" width="15.125" style="1270" bestFit="1" customWidth="1"/>
    <col min="3703" max="3703" width="11" style="1270" bestFit="1" customWidth="1"/>
    <col min="3704" max="3705" width="15.125" style="1270" bestFit="1" customWidth="1"/>
    <col min="3706" max="3706" width="11" style="1270" bestFit="1" customWidth="1"/>
    <col min="3707" max="3708" width="15.125" style="1270" bestFit="1" customWidth="1"/>
    <col min="3709" max="3709" width="5.25" style="1270" bestFit="1" customWidth="1"/>
    <col min="3710" max="3711" width="9" style="1270"/>
    <col min="3712" max="3712" width="7.125" style="1270" bestFit="1" customWidth="1"/>
    <col min="3713" max="3713" width="9" style="1270"/>
    <col min="3714" max="3714" width="59.375" style="1270" bestFit="1" customWidth="1"/>
    <col min="3715" max="3715" width="45.5" style="1270" bestFit="1" customWidth="1"/>
    <col min="3716" max="3716" width="27.625" style="1270" bestFit="1" customWidth="1"/>
    <col min="3717" max="3717" width="11" style="1270" bestFit="1" customWidth="1"/>
    <col min="3718" max="3721" width="13" style="1270" bestFit="1" customWidth="1"/>
    <col min="3722" max="3722" width="14.375" style="1270" bestFit="1" customWidth="1"/>
    <col min="3723" max="3723" width="13" style="1270" bestFit="1" customWidth="1"/>
    <col min="3724" max="3725" width="18.125" style="1270" bestFit="1" customWidth="1"/>
    <col min="3726" max="3726" width="20.25" style="1270" bestFit="1" customWidth="1"/>
    <col min="3727" max="3727" width="17.625" style="1270" bestFit="1" customWidth="1"/>
    <col min="3728" max="3728" width="15.125" style="1270" bestFit="1" customWidth="1"/>
    <col min="3729" max="3729" width="21.375" style="1270" bestFit="1" customWidth="1"/>
    <col min="3730" max="3730" width="12.875" style="1270" bestFit="1" customWidth="1"/>
    <col min="3731" max="3731" width="13" style="1270" bestFit="1" customWidth="1"/>
    <col min="3732" max="3732" width="21.5" style="1270" bestFit="1" customWidth="1"/>
    <col min="3733" max="3734" width="13.125" style="1270" bestFit="1" customWidth="1"/>
    <col min="3735" max="3735" width="21.25" style="1270" bestFit="1" customWidth="1"/>
    <col min="3736" max="3736" width="17.375" style="1270" bestFit="1" customWidth="1"/>
    <col min="3737" max="3737" width="13.125" style="1270" bestFit="1" customWidth="1"/>
    <col min="3738" max="3738" width="15.125" style="1270" bestFit="1" customWidth="1"/>
    <col min="3739" max="3739" width="25.25" style="1270" bestFit="1" customWidth="1"/>
    <col min="3740" max="3740" width="18.875" style="1270" bestFit="1" customWidth="1"/>
    <col min="3741" max="3741" width="28" style="1270" bestFit="1" customWidth="1"/>
    <col min="3742" max="3742" width="26.75" style="1270" bestFit="1" customWidth="1"/>
    <col min="3743" max="3743" width="28" style="1270" bestFit="1" customWidth="1"/>
    <col min="3744" max="3744" width="25.25" style="1270" bestFit="1" customWidth="1"/>
    <col min="3745" max="3745" width="29.625" style="1270" bestFit="1" customWidth="1"/>
    <col min="3746" max="3746" width="25.25" style="1270" bestFit="1" customWidth="1"/>
    <col min="3747" max="3747" width="29.625" style="1270" bestFit="1" customWidth="1"/>
    <col min="3748" max="3748" width="25.25" style="1270" bestFit="1" customWidth="1"/>
    <col min="3749" max="3750" width="18.875" style="1270" bestFit="1" customWidth="1"/>
    <col min="3751" max="3751" width="21" style="1270" bestFit="1" customWidth="1"/>
    <col min="3752" max="3752" width="20.875" style="1270" bestFit="1" customWidth="1"/>
    <col min="3753" max="3753" width="12.625" style="1270" bestFit="1" customWidth="1"/>
    <col min="3754" max="3754" width="15.125" style="1270" bestFit="1" customWidth="1"/>
    <col min="3755" max="3755" width="7.125" style="1270" bestFit="1" customWidth="1"/>
    <col min="3756" max="3756" width="19.25" style="1270" bestFit="1" customWidth="1"/>
    <col min="3757" max="3759" width="15.125" style="1270" bestFit="1" customWidth="1"/>
    <col min="3760" max="3760" width="17.25" style="1270" bestFit="1" customWidth="1"/>
    <col min="3761" max="3763" width="15.125" style="1270" bestFit="1" customWidth="1"/>
    <col min="3764" max="3765" width="17.25" style="1270" bestFit="1" customWidth="1"/>
    <col min="3766" max="3766" width="15.125" style="1270" bestFit="1" customWidth="1"/>
    <col min="3767" max="3768" width="17.25" style="1270" bestFit="1" customWidth="1"/>
    <col min="3769" max="3769" width="15.125" style="1270" bestFit="1" customWidth="1"/>
    <col min="3770" max="3771" width="17.25" style="1270" bestFit="1" customWidth="1"/>
    <col min="3772" max="3772" width="19.25" style="1270" bestFit="1" customWidth="1"/>
    <col min="3773" max="3774" width="21.375" style="1270" bestFit="1" customWidth="1"/>
    <col min="3775" max="3775" width="23.5" style="1270" bestFit="1" customWidth="1"/>
    <col min="3776" max="3776" width="21.375" style="1270" bestFit="1" customWidth="1"/>
    <col min="3777" max="3777" width="19.25" style="1270" bestFit="1" customWidth="1"/>
    <col min="3778" max="3779" width="21.375" style="1270" bestFit="1" customWidth="1"/>
    <col min="3780" max="3780" width="23.5" style="1270" bestFit="1" customWidth="1"/>
    <col min="3781" max="3781" width="21.375" style="1270" bestFit="1" customWidth="1"/>
    <col min="3782" max="3782" width="17.25" style="1270" bestFit="1" customWidth="1"/>
    <col min="3783" max="3785" width="19.25" style="1270" bestFit="1" customWidth="1"/>
    <col min="3786" max="3786" width="18.375" style="1270" bestFit="1" customWidth="1"/>
    <col min="3787" max="3788" width="20.375" style="1270" bestFit="1" customWidth="1"/>
    <col min="3789" max="3789" width="13" style="1270" bestFit="1" customWidth="1"/>
    <col min="3790" max="3791" width="19.25" style="1270" bestFit="1" customWidth="1"/>
    <col min="3792" max="3793" width="17.25" style="1270" bestFit="1" customWidth="1"/>
    <col min="3794" max="3796" width="19.25" style="1270" bestFit="1" customWidth="1"/>
    <col min="3797" max="3798" width="21.375" style="1270" bestFit="1" customWidth="1"/>
    <col min="3799" max="3799" width="19.25" style="1270" bestFit="1" customWidth="1"/>
    <col min="3800" max="3801" width="21.375" style="1270" bestFit="1" customWidth="1"/>
    <col min="3802" max="3802" width="23.5" style="1270" bestFit="1" customWidth="1"/>
    <col min="3803" max="3804" width="21.375" style="1270" bestFit="1" customWidth="1"/>
    <col min="3805" max="3807" width="23.5" style="1270" bestFit="1" customWidth="1"/>
    <col min="3808" max="3809" width="25.5" style="1270" bestFit="1" customWidth="1"/>
    <col min="3810" max="3810" width="23.5" style="1270" bestFit="1" customWidth="1"/>
    <col min="3811" max="3812" width="25.5" style="1270" bestFit="1" customWidth="1"/>
    <col min="3813" max="3813" width="27.625" style="1270" bestFit="1" customWidth="1"/>
    <col min="3814" max="3814" width="25.5" style="1270" bestFit="1" customWidth="1"/>
    <col min="3815" max="3815" width="22.75" style="1270" bestFit="1" customWidth="1"/>
    <col min="3816" max="3816" width="26.875" style="1270" bestFit="1" customWidth="1"/>
    <col min="3817" max="3818" width="19.25" style="1270" bestFit="1" customWidth="1"/>
    <col min="3819" max="3819" width="25.5" style="1270" bestFit="1" customWidth="1"/>
    <col min="3820" max="3821" width="21.375" style="1270" bestFit="1" customWidth="1"/>
    <col min="3822" max="3822" width="27.625" style="1270" bestFit="1" customWidth="1"/>
    <col min="3823" max="3823" width="8.375" style="1270" bestFit="1" customWidth="1"/>
    <col min="3824" max="3826" width="16.75" style="1270" bestFit="1" customWidth="1"/>
    <col min="3827" max="3827" width="18.875" style="1270" bestFit="1" customWidth="1"/>
    <col min="3828" max="3828" width="23.5" style="1270" bestFit="1" customWidth="1"/>
    <col min="3829" max="3829" width="25.5" style="1270" bestFit="1" customWidth="1"/>
    <col min="3830" max="3831" width="8.375" style="1270" bestFit="1" customWidth="1"/>
    <col min="3832" max="3832" width="10.25" style="1270" bestFit="1" customWidth="1"/>
    <col min="3833" max="3833" width="13.75" style="1270" bestFit="1" customWidth="1"/>
    <col min="3834" max="3834" width="15.125" style="1270" bestFit="1" customWidth="1"/>
    <col min="3835" max="3837" width="21.5" style="1270" bestFit="1" customWidth="1"/>
    <col min="3838" max="3839" width="19.25" style="1270" bestFit="1" customWidth="1"/>
    <col min="3840" max="3840" width="6.625" style="1270" bestFit="1" customWidth="1"/>
    <col min="3841" max="3841" width="9" style="1270"/>
    <col min="3842" max="3842" width="15.125" style="1270" bestFit="1" customWidth="1"/>
    <col min="3843" max="3843" width="13" style="1270" bestFit="1" customWidth="1"/>
    <col min="3844" max="3846" width="9" style="1270"/>
    <col min="3847" max="3847" width="13" style="1270" bestFit="1" customWidth="1"/>
    <col min="3848" max="3848" width="15" style="1270" customWidth="1"/>
    <col min="3849" max="3849" width="13" style="1270" bestFit="1" customWidth="1"/>
    <col min="3850" max="3850" width="9" style="1270"/>
    <col min="3851" max="3853" width="12.375" style="1270" bestFit="1" customWidth="1"/>
    <col min="3854" max="3854" width="11" style="1270" bestFit="1" customWidth="1"/>
    <col min="3855" max="3855" width="20.375" style="1270" bestFit="1" customWidth="1"/>
    <col min="3856" max="3857" width="27.75" style="1270" bestFit="1" customWidth="1"/>
    <col min="3858" max="3859" width="19.375" style="1270" bestFit="1" customWidth="1"/>
    <col min="3860" max="3860" width="17.25" style="1270" bestFit="1" customWidth="1"/>
    <col min="3861" max="3861" width="19.375" style="1270" bestFit="1" customWidth="1"/>
    <col min="3862" max="3863" width="9" style="1270"/>
    <col min="3864" max="3864" width="17.375" style="1270" bestFit="1" customWidth="1"/>
    <col min="3865" max="3865" width="9" style="1270"/>
    <col min="3866" max="3866" width="17.375" style="1270" bestFit="1" customWidth="1"/>
    <col min="3867" max="3868" width="9" style="1270"/>
    <col min="3869" max="3870" width="11.125" style="1270" bestFit="1" customWidth="1"/>
    <col min="3871" max="3871" width="5.25" style="1270" bestFit="1" customWidth="1"/>
    <col min="3872" max="3872" width="9" style="1270"/>
    <col min="3873" max="3873" width="14.25" style="1270" bestFit="1" customWidth="1"/>
    <col min="3874" max="3874" width="17.875" style="1270" bestFit="1" customWidth="1"/>
    <col min="3875" max="3875" width="5.25" style="1270" bestFit="1" customWidth="1"/>
    <col min="3876" max="3876" width="9" style="1270"/>
    <col min="3877" max="3877" width="11" style="1270" bestFit="1" customWidth="1"/>
    <col min="3878" max="3878" width="8.375" style="1270" bestFit="1" customWidth="1"/>
    <col min="3879" max="3879" width="9.625" style="1270" bestFit="1" customWidth="1"/>
    <col min="3880" max="3880" width="15.125" style="1270" bestFit="1" customWidth="1"/>
    <col min="3881" max="3881" width="11.125" style="1270" bestFit="1" customWidth="1"/>
    <col min="3882" max="3882" width="9.5" style="1270" bestFit="1" customWidth="1"/>
    <col min="3883" max="3883" width="11" style="1270" bestFit="1" customWidth="1"/>
    <col min="3884" max="3892" width="15.125" style="1270" bestFit="1" customWidth="1"/>
    <col min="3893" max="3893" width="7.125" style="1270" bestFit="1" customWidth="1"/>
    <col min="3894" max="3894" width="11" style="1270" bestFit="1" customWidth="1"/>
    <col min="3895" max="3895" width="15.125" style="1270" bestFit="1" customWidth="1"/>
    <col min="3896" max="3896" width="19.25" style="1270" bestFit="1" customWidth="1"/>
    <col min="3897" max="3897" width="15.125" style="1270" bestFit="1" customWidth="1"/>
    <col min="3898" max="3898" width="19.25" style="1270" bestFit="1" customWidth="1"/>
    <col min="3899" max="3899" width="15.125" style="1270" bestFit="1" customWidth="1"/>
    <col min="3900" max="3900" width="19.25" style="1270" bestFit="1" customWidth="1"/>
    <col min="3901" max="3901" width="15.125" style="1270" bestFit="1" customWidth="1"/>
    <col min="3902" max="3902" width="19.25" style="1270" bestFit="1" customWidth="1"/>
    <col min="3903" max="3903" width="15.125" style="1270" bestFit="1" customWidth="1"/>
    <col min="3904" max="3904" width="19.25" style="1270" bestFit="1" customWidth="1"/>
    <col min="3905" max="3905" width="13" style="1270" bestFit="1" customWidth="1"/>
    <col min="3906" max="3906" width="17.25" style="1270" bestFit="1" customWidth="1"/>
    <col min="3907" max="3907" width="15.125" style="1270" bestFit="1" customWidth="1"/>
    <col min="3908" max="3908" width="19.25" style="1270" bestFit="1" customWidth="1"/>
    <col min="3909" max="3909" width="15.125" style="1270" bestFit="1" customWidth="1"/>
    <col min="3910" max="3910" width="19.25" style="1270" bestFit="1" customWidth="1"/>
    <col min="3911" max="3916" width="21.375" style="1270" bestFit="1" customWidth="1"/>
    <col min="3917" max="3918" width="17.25" style="1270" bestFit="1" customWidth="1"/>
    <col min="3919" max="3919" width="7.125" style="1270" bestFit="1" customWidth="1"/>
    <col min="3920" max="3920" width="11" style="1270" bestFit="1" customWidth="1"/>
    <col min="3921" max="3921" width="7.125" style="1270" bestFit="1" customWidth="1"/>
    <col min="3922" max="3923" width="11" style="1270" bestFit="1" customWidth="1"/>
    <col min="3924" max="3924" width="15.125" style="1270" bestFit="1" customWidth="1"/>
    <col min="3925" max="3925" width="16.5" style="1270" bestFit="1" customWidth="1"/>
    <col min="3926" max="3926" width="20.625" style="1270" bestFit="1" customWidth="1"/>
    <col min="3927" max="3927" width="7.125" style="1270" bestFit="1" customWidth="1"/>
    <col min="3928" max="3930" width="11" style="1270" bestFit="1" customWidth="1"/>
    <col min="3931" max="3931" width="15.125" style="1270" bestFit="1" customWidth="1"/>
    <col min="3932" max="3934" width="11" style="1270" bestFit="1" customWidth="1"/>
    <col min="3935" max="3935" width="13" style="1270" bestFit="1" customWidth="1"/>
    <col min="3936" max="3936" width="11" style="1270" bestFit="1" customWidth="1"/>
    <col min="3937" max="3937" width="15.125" style="1270" bestFit="1" customWidth="1"/>
    <col min="3938" max="3938" width="17.25" style="1270" bestFit="1" customWidth="1"/>
    <col min="3939" max="3939" width="7.125" style="1270" bestFit="1" customWidth="1"/>
    <col min="3940" max="3940" width="13" style="1270" bestFit="1" customWidth="1"/>
    <col min="3941" max="3942" width="12.375" style="1270" bestFit="1" customWidth="1"/>
    <col min="3943" max="3944" width="15.125" style="1270" bestFit="1" customWidth="1"/>
    <col min="3945" max="3946" width="18.625" style="1270" bestFit="1" customWidth="1"/>
    <col min="3947" max="3948" width="21.375" style="1270" bestFit="1" customWidth="1"/>
    <col min="3949" max="3949" width="17.25" style="1270" bestFit="1" customWidth="1"/>
    <col min="3950" max="3950" width="11" style="1270" bestFit="1" customWidth="1"/>
    <col min="3951" max="3952" width="15.125" style="1270" bestFit="1" customWidth="1"/>
    <col min="3953" max="3953" width="11" style="1270" bestFit="1" customWidth="1"/>
    <col min="3954" max="3955" width="15.125" style="1270" bestFit="1" customWidth="1"/>
    <col min="3956" max="3956" width="11.875" style="1270" bestFit="1" customWidth="1"/>
    <col min="3957" max="3957" width="16.375" style="1270" bestFit="1" customWidth="1"/>
    <col min="3958" max="3958" width="15.125" style="1270" bestFit="1" customWidth="1"/>
    <col min="3959" max="3959" width="11" style="1270" bestFit="1" customWidth="1"/>
    <col min="3960" max="3961" width="15.125" style="1270" bestFit="1" customWidth="1"/>
    <col min="3962" max="3962" width="11" style="1270" bestFit="1" customWidth="1"/>
    <col min="3963" max="3964" width="15.125" style="1270" bestFit="1" customWidth="1"/>
    <col min="3965" max="3965" width="5.25" style="1270" bestFit="1" customWidth="1"/>
    <col min="3966" max="3967" width="9" style="1270"/>
    <col min="3968" max="3968" width="7.125" style="1270" bestFit="1" customWidth="1"/>
    <col min="3969" max="3969" width="9" style="1270"/>
    <col min="3970" max="3970" width="59.375" style="1270" bestFit="1" customWidth="1"/>
    <col min="3971" max="3971" width="45.5" style="1270" bestFit="1" customWidth="1"/>
    <col min="3972" max="3972" width="27.625" style="1270" bestFit="1" customWidth="1"/>
    <col min="3973" max="3973" width="11" style="1270" bestFit="1" customWidth="1"/>
    <col min="3974" max="3977" width="13" style="1270" bestFit="1" customWidth="1"/>
    <col min="3978" max="3978" width="14.375" style="1270" bestFit="1" customWidth="1"/>
    <col min="3979" max="3979" width="13" style="1270" bestFit="1" customWidth="1"/>
    <col min="3980" max="3981" width="18.125" style="1270" bestFit="1" customWidth="1"/>
    <col min="3982" max="3982" width="20.25" style="1270" bestFit="1" customWidth="1"/>
    <col min="3983" max="3983" width="17.625" style="1270" bestFit="1" customWidth="1"/>
    <col min="3984" max="3984" width="15.125" style="1270" bestFit="1" customWidth="1"/>
    <col min="3985" max="3985" width="21.375" style="1270" bestFit="1" customWidth="1"/>
    <col min="3986" max="3986" width="12.875" style="1270" bestFit="1" customWidth="1"/>
    <col min="3987" max="3987" width="13" style="1270" bestFit="1" customWidth="1"/>
    <col min="3988" max="3988" width="21.5" style="1270" bestFit="1" customWidth="1"/>
    <col min="3989" max="3990" width="13.125" style="1270" bestFit="1" customWidth="1"/>
    <col min="3991" max="3991" width="21.25" style="1270" bestFit="1" customWidth="1"/>
    <col min="3992" max="3992" width="17.375" style="1270" bestFit="1" customWidth="1"/>
    <col min="3993" max="3993" width="13.125" style="1270" bestFit="1" customWidth="1"/>
    <col min="3994" max="3994" width="15.125" style="1270" bestFit="1" customWidth="1"/>
    <col min="3995" max="3995" width="25.25" style="1270" bestFit="1" customWidth="1"/>
    <col min="3996" max="3996" width="18.875" style="1270" bestFit="1" customWidth="1"/>
    <col min="3997" max="3997" width="28" style="1270" bestFit="1" customWidth="1"/>
    <col min="3998" max="3998" width="26.75" style="1270" bestFit="1" customWidth="1"/>
    <col min="3999" max="3999" width="28" style="1270" bestFit="1" customWidth="1"/>
    <col min="4000" max="4000" width="25.25" style="1270" bestFit="1" customWidth="1"/>
    <col min="4001" max="4001" width="29.625" style="1270" bestFit="1" customWidth="1"/>
    <col min="4002" max="4002" width="25.25" style="1270" bestFit="1" customWidth="1"/>
    <col min="4003" max="4003" width="29.625" style="1270" bestFit="1" customWidth="1"/>
    <col min="4004" max="4004" width="25.25" style="1270" bestFit="1" customWidth="1"/>
    <col min="4005" max="4006" width="18.875" style="1270" bestFit="1" customWidth="1"/>
    <col min="4007" max="4007" width="21" style="1270" bestFit="1" customWidth="1"/>
    <col min="4008" max="4008" width="20.875" style="1270" bestFit="1" customWidth="1"/>
    <col min="4009" max="4009" width="12.625" style="1270" bestFit="1" customWidth="1"/>
    <col min="4010" max="4010" width="15.125" style="1270" bestFit="1" customWidth="1"/>
    <col min="4011" max="4011" width="7.125" style="1270" bestFit="1" customWidth="1"/>
    <col min="4012" max="4012" width="19.25" style="1270" bestFit="1" customWidth="1"/>
    <col min="4013" max="4015" width="15.125" style="1270" bestFit="1" customWidth="1"/>
    <col min="4016" max="4016" width="17.25" style="1270" bestFit="1" customWidth="1"/>
    <col min="4017" max="4019" width="15.125" style="1270" bestFit="1" customWidth="1"/>
    <col min="4020" max="4021" width="17.25" style="1270" bestFit="1" customWidth="1"/>
    <col min="4022" max="4022" width="15.125" style="1270" bestFit="1" customWidth="1"/>
    <col min="4023" max="4024" width="17.25" style="1270" bestFit="1" customWidth="1"/>
    <col min="4025" max="4025" width="15.125" style="1270" bestFit="1" customWidth="1"/>
    <col min="4026" max="4027" width="17.25" style="1270" bestFit="1" customWidth="1"/>
    <col min="4028" max="4028" width="19.25" style="1270" bestFit="1" customWidth="1"/>
    <col min="4029" max="4030" width="21.375" style="1270" bestFit="1" customWidth="1"/>
    <col min="4031" max="4031" width="23.5" style="1270" bestFit="1" customWidth="1"/>
    <col min="4032" max="4032" width="21.375" style="1270" bestFit="1" customWidth="1"/>
    <col min="4033" max="4033" width="19.25" style="1270" bestFit="1" customWidth="1"/>
    <col min="4034" max="4035" width="21.375" style="1270" bestFit="1" customWidth="1"/>
    <col min="4036" max="4036" width="23.5" style="1270" bestFit="1" customWidth="1"/>
    <col min="4037" max="4037" width="21.375" style="1270" bestFit="1" customWidth="1"/>
    <col min="4038" max="4038" width="17.25" style="1270" bestFit="1" customWidth="1"/>
    <col min="4039" max="4041" width="19.25" style="1270" bestFit="1" customWidth="1"/>
    <col min="4042" max="4042" width="18.375" style="1270" bestFit="1" customWidth="1"/>
    <col min="4043" max="4044" width="20.375" style="1270" bestFit="1" customWidth="1"/>
    <col min="4045" max="4045" width="13" style="1270" bestFit="1" customWidth="1"/>
    <col min="4046" max="4047" width="19.25" style="1270" bestFit="1" customWidth="1"/>
    <col min="4048" max="4049" width="17.25" style="1270" bestFit="1" customWidth="1"/>
    <col min="4050" max="4052" width="19.25" style="1270" bestFit="1" customWidth="1"/>
    <col min="4053" max="4054" width="21.375" style="1270" bestFit="1" customWidth="1"/>
    <col min="4055" max="4055" width="19.25" style="1270" bestFit="1" customWidth="1"/>
    <col min="4056" max="4057" width="21.375" style="1270" bestFit="1" customWidth="1"/>
    <col min="4058" max="4058" width="23.5" style="1270" bestFit="1" customWidth="1"/>
    <col min="4059" max="4060" width="21.375" style="1270" bestFit="1" customWidth="1"/>
    <col min="4061" max="4063" width="23.5" style="1270" bestFit="1" customWidth="1"/>
    <col min="4064" max="4065" width="25.5" style="1270" bestFit="1" customWidth="1"/>
    <col min="4066" max="4066" width="23.5" style="1270" bestFit="1" customWidth="1"/>
    <col min="4067" max="4068" width="25.5" style="1270" bestFit="1" customWidth="1"/>
    <col min="4069" max="4069" width="27.625" style="1270" bestFit="1" customWidth="1"/>
    <col min="4070" max="4070" width="25.5" style="1270" bestFit="1" customWidth="1"/>
    <col min="4071" max="4071" width="22.75" style="1270" bestFit="1" customWidth="1"/>
    <col min="4072" max="4072" width="26.875" style="1270" bestFit="1" customWidth="1"/>
    <col min="4073" max="4074" width="19.25" style="1270" bestFit="1" customWidth="1"/>
    <col min="4075" max="4075" width="25.5" style="1270" bestFit="1" customWidth="1"/>
    <col min="4076" max="4077" width="21.375" style="1270" bestFit="1" customWidth="1"/>
    <col min="4078" max="4078" width="27.625" style="1270" bestFit="1" customWidth="1"/>
    <col min="4079" max="4079" width="8.375" style="1270" bestFit="1" customWidth="1"/>
    <col min="4080" max="4082" width="16.75" style="1270" bestFit="1" customWidth="1"/>
    <col min="4083" max="4083" width="18.875" style="1270" bestFit="1" customWidth="1"/>
    <col min="4084" max="4084" width="23.5" style="1270" bestFit="1" customWidth="1"/>
    <col min="4085" max="4085" width="25.5" style="1270" bestFit="1" customWidth="1"/>
    <col min="4086" max="4087" width="8.375" style="1270" bestFit="1" customWidth="1"/>
    <col min="4088" max="4088" width="10.25" style="1270" bestFit="1" customWidth="1"/>
    <col min="4089" max="4089" width="13.75" style="1270" bestFit="1" customWidth="1"/>
    <col min="4090" max="4090" width="15.125" style="1270" bestFit="1" customWidth="1"/>
    <col min="4091" max="4093" width="21.5" style="1270" bestFit="1" customWidth="1"/>
    <col min="4094" max="4095" width="19.25" style="1270" bestFit="1" customWidth="1"/>
    <col min="4096" max="4096" width="6.625" style="1270" bestFit="1" customWidth="1"/>
    <col min="4097" max="4097" width="9" style="1270"/>
    <col min="4098" max="4098" width="15.125" style="1270" bestFit="1" customWidth="1"/>
    <col min="4099" max="4099" width="13" style="1270" bestFit="1" customWidth="1"/>
    <col min="4100" max="4102" width="9" style="1270"/>
    <col min="4103" max="4103" width="13" style="1270" bestFit="1" customWidth="1"/>
    <col min="4104" max="4104" width="15" style="1270" customWidth="1"/>
    <col min="4105" max="4105" width="13" style="1270" bestFit="1" customWidth="1"/>
    <col min="4106" max="4106" width="9" style="1270"/>
    <col min="4107" max="4109" width="12.375" style="1270" bestFit="1" customWidth="1"/>
    <col min="4110" max="4110" width="11" style="1270" bestFit="1" customWidth="1"/>
    <col min="4111" max="4111" width="20.375" style="1270" bestFit="1" customWidth="1"/>
    <col min="4112" max="4113" width="27.75" style="1270" bestFit="1" customWidth="1"/>
    <col min="4114" max="4115" width="19.375" style="1270" bestFit="1" customWidth="1"/>
    <col min="4116" max="4116" width="17.25" style="1270" bestFit="1" customWidth="1"/>
    <col min="4117" max="4117" width="19.375" style="1270" bestFit="1" customWidth="1"/>
    <col min="4118" max="4119" width="9" style="1270"/>
    <col min="4120" max="4120" width="17.375" style="1270" bestFit="1" customWidth="1"/>
    <col min="4121" max="4121" width="9" style="1270"/>
    <col min="4122" max="4122" width="17.375" style="1270" bestFit="1" customWidth="1"/>
    <col min="4123" max="4124" width="9" style="1270"/>
    <col min="4125" max="4126" width="11.125" style="1270" bestFit="1" customWidth="1"/>
    <col min="4127" max="4127" width="5.25" style="1270" bestFit="1" customWidth="1"/>
    <col min="4128" max="4128" width="9" style="1270"/>
    <col min="4129" max="4129" width="14.25" style="1270" bestFit="1" customWidth="1"/>
    <col min="4130" max="4130" width="17.875" style="1270" bestFit="1" customWidth="1"/>
    <col min="4131" max="4131" width="5.25" style="1270" bestFit="1" customWidth="1"/>
    <col min="4132" max="4132" width="9" style="1270"/>
    <col min="4133" max="4133" width="11" style="1270" bestFit="1" customWidth="1"/>
    <col min="4134" max="4134" width="8.375" style="1270" bestFit="1" customWidth="1"/>
    <col min="4135" max="4135" width="9.625" style="1270" bestFit="1" customWidth="1"/>
    <col min="4136" max="4136" width="15.125" style="1270" bestFit="1" customWidth="1"/>
    <col min="4137" max="4137" width="11.125" style="1270" bestFit="1" customWidth="1"/>
    <col min="4138" max="4138" width="9.5" style="1270" bestFit="1" customWidth="1"/>
    <col min="4139" max="4139" width="11" style="1270" bestFit="1" customWidth="1"/>
    <col min="4140" max="4148" width="15.125" style="1270" bestFit="1" customWidth="1"/>
    <col min="4149" max="4149" width="7.125" style="1270" bestFit="1" customWidth="1"/>
    <col min="4150" max="4150" width="11" style="1270" bestFit="1" customWidth="1"/>
    <col min="4151" max="4151" width="15.125" style="1270" bestFit="1" customWidth="1"/>
    <col min="4152" max="4152" width="19.25" style="1270" bestFit="1" customWidth="1"/>
    <col min="4153" max="4153" width="15.125" style="1270" bestFit="1" customWidth="1"/>
    <col min="4154" max="4154" width="19.25" style="1270" bestFit="1" customWidth="1"/>
    <col min="4155" max="4155" width="15.125" style="1270" bestFit="1" customWidth="1"/>
    <col min="4156" max="4156" width="19.25" style="1270" bestFit="1" customWidth="1"/>
    <col min="4157" max="4157" width="15.125" style="1270" bestFit="1" customWidth="1"/>
    <col min="4158" max="4158" width="19.25" style="1270" bestFit="1" customWidth="1"/>
    <col min="4159" max="4159" width="15.125" style="1270" bestFit="1" customWidth="1"/>
    <col min="4160" max="4160" width="19.25" style="1270" bestFit="1" customWidth="1"/>
    <col min="4161" max="4161" width="13" style="1270" bestFit="1" customWidth="1"/>
    <col min="4162" max="4162" width="17.25" style="1270" bestFit="1" customWidth="1"/>
    <col min="4163" max="4163" width="15.125" style="1270" bestFit="1" customWidth="1"/>
    <col min="4164" max="4164" width="19.25" style="1270" bestFit="1" customWidth="1"/>
    <col min="4165" max="4165" width="15.125" style="1270" bestFit="1" customWidth="1"/>
    <col min="4166" max="4166" width="19.25" style="1270" bestFit="1" customWidth="1"/>
    <col min="4167" max="4172" width="21.375" style="1270" bestFit="1" customWidth="1"/>
    <col min="4173" max="4174" width="17.25" style="1270" bestFit="1" customWidth="1"/>
    <col min="4175" max="4175" width="7.125" style="1270" bestFit="1" customWidth="1"/>
    <col min="4176" max="4176" width="11" style="1270" bestFit="1" customWidth="1"/>
    <col min="4177" max="4177" width="7.125" style="1270" bestFit="1" customWidth="1"/>
    <col min="4178" max="4179" width="11" style="1270" bestFit="1" customWidth="1"/>
    <col min="4180" max="4180" width="15.125" style="1270" bestFit="1" customWidth="1"/>
    <col min="4181" max="4181" width="16.5" style="1270" bestFit="1" customWidth="1"/>
    <col min="4182" max="4182" width="20.625" style="1270" bestFit="1" customWidth="1"/>
    <col min="4183" max="4183" width="7.125" style="1270" bestFit="1" customWidth="1"/>
    <col min="4184" max="4186" width="11" style="1270" bestFit="1" customWidth="1"/>
    <col min="4187" max="4187" width="15.125" style="1270" bestFit="1" customWidth="1"/>
    <col min="4188" max="4190" width="11" style="1270" bestFit="1" customWidth="1"/>
    <col min="4191" max="4191" width="13" style="1270" bestFit="1" customWidth="1"/>
    <col min="4192" max="4192" width="11" style="1270" bestFit="1" customWidth="1"/>
    <col min="4193" max="4193" width="15.125" style="1270" bestFit="1" customWidth="1"/>
    <col min="4194" max="4194" width="17.25" style="1270" bestFit="1" customWidth="1"/>
    <col min="4195" max="4195" width="7.125" style="1270" bestFit="1" customWidth="1"/>
    <col min="4196" max="4196" width="13" style="1270" bestFit="1" customWidth="1"/>
    <col min="4197" max="4198" width="12.375" style="1270" bestFit="1" customWidth="1"/>
    <col min="4199" max="4200" width="15.125" style="1270" bestFit="1" customWidth="1"/>
    <col min="4201" max="4202" width="18.625" style="1270" bestFit="1" customWidth="1"/>
    <col min="4203" max="4204" width="21.375" style="1270" bestFit="1" customWidth="1"/>
    <col min="4205" max="4205" width="17.25" style="1270" bestFit="1" customWidth="1"/>
    <col min="4206" max="4206" width="11" style="1270" bestFit="1" customWidth="1"/>
    <col min="4207" max="4208" width="15.125" style="1270" bestFit="1" customWidth="1"/>
    <col min="4209" max="4209" width="11" style="1270" bestFit="1" customWidth="1"/>
    <col min="4210" max="4211" width="15.125" style="1270" bestFit="1" customWidth="1"/>
    <col min="4212" max="4212" width="11.875" style="1270" bestFit="1" customWidth="1"/>
    <col min="4213" max="4213" width="16.375" style="1270" bestFit="1" customWidth="1"/>
    <col min="4214" max="4214" width="15.125" style="1270" bestFit="1" customWidth="1"/>
    <col min="4215" max="4215" width="11" style="1270" bestFit="1" customWidth="1"/>
    <col min="4216" max="4217" width="15.125" style="1270" bestFit="1" customWidth="1"/>
    <col min="4218" max="4218" width="11" style="1270" bestFit="1" customWidth="1"/>
    <col min="4219" max="4220" width="15.125" style="1270" bestFit="1" customWidth="1"/>
    <col min="4221" max="4221" width="5.25" style="1270" bestFit="1" customWidth="1"/>
    <col min="4222" max="4223" width="9" style="1270"/>
    <col min="4224" max="4224" width="7.125" style="1270" bestFit="1" customWidth="1"/>
    <col min="4225" max="4225" width="9" style="1270"/>
    <col min="4226" max="4226" width="59.375" style="1270" bestFit="1" customWidth="1"/>
    <col min="4227" max="4227" width="45.5" style="1270" bestFit="1" customWidth="1"/>
    <col min="4228" max="4228" width="27.625" style="1270" bestFit="1" customWidth="1"/>
    <col min="4229" max="4229" width="11" style="1270" bestFit="1" customWidth="1"/>
    <col min="4230" max="4233" width="13" style="1270" bestFit="1" customWidth="1"/>
    <col min="4234" max="4234" width="14.375" style="1270" bestFit="1" customWidth="1"/>
    <col min="4235" max="4235" width="13" style="1270" bestFit="1" customWidth="1"/>
    <col min="4236" max="4237" width="18.125" style="1270" bestFit="1" customWidth="1"/>
    <col min="4238" max="4238" width="20.25" style="1270" bestFit="1" customWidth="1"/>
    <col min="4239" max="4239" width="17.625" style="1270" bestFit="1" customWidth="1"/>
    <col min="4240" max="4240" width="15.125" style="1270" bestFit="1" customWidth="1"/>
    <col min="4241" max="4241" width="21.375" style="1270" bestFit="1" customWidth="1"/>
    <col min="4242" max="4242" width="12.875" style="1270" bestFit="1" customWidth="1"/>
    <col min="4243" max="4243" width="13" style="1270" bestFit="1" customWidth="1"/>
    <col min="4244" max="4244" width="21.5" style="1270" bestFit="1" customWidth="1"/>
    <col min="4245" max="4246" width="13.125" style="1270" bestFit="1" customWidth="1"/>
    <col min="4247" max="4247" width="21.25" style="1270" bestFit="1" customWidth="1"/>
    <col min="4248" max="4248" width="17.375" style="1270" bestFit="1" customWidth="1"/>
    <col min="4249" max="4249" width="13.125" style="1270" bestFit="1" customWidth="1"/>
    <col min="4250" max="4250" width="15.125" style="1270" bestFit="1" customWidth="1"/>
    <col min="4251" max="4251" width="25.25" style="1270" bestFit="1" customWidth="1"/>
    <col min="4252" max="4252" width="18.875" style="1270" bestFit="1" customWidth="1"/>
    <col min="4253" max="4253" width="28" style="1270" bestFit="1" customWidth="1"/>
    <col min="4254" max="4254" width="26.75" style="1270" bestFit="1" customWidth="1"/>
    <col min="4255" max="4255" width="28" style="1270" bestFit="1" customWidth="1"/>
    <col min="4256" max="4256" width="25.25" style="1270" bestFit="1" customWidth="1"/>
    <col min="4257" max="4257" width="29.625" style="1270" bestFit="1" customWidth="1"/>
    <col min="4258" max="4258" width="25.25" style="1270" bestFit="1" customWidth="1"/>
    <col min="4259" max="4259" width="29.625" style="1270" bestFit="1" customWidth="1"/>
    <col min="4260" max="4260" width="25.25" style="1270" bestFit="1" customWidth="1"/>
    <col min="4261" max="4262" width="18.875" style="1270" bestFit="1" customWidth="1"/>
    <col min="4263" max="4263" width="21" style="1270" bestFit="1" customWidth="1"/>
    <col min="4264" max="4264" width="20.875" style="1270" bestFit="1" customWidth="1"/>
    <col min="4265" max="4265" width="12.625" style="1270" bestFit="1" customWidth="1"/>
    <col min="4266" max="4266" width="15.125" style="1270" bestFit="1" customWidth="1"/>
    <col min="4267" max="4267" width="7.125" style="1270" bestFit="1" customWidth="1"/>
    <col min="4268" max="4268" width="19.25" style="1270" bestFit="1" customWidth="1"/>
    <col min="4269" max="4271" width="15.125" style="1270" bestFit="1" customWidth="1"/>
    <col min="4272" max="4272" width="17.25" style="1270" bestFit="1" customWidth="1"/>
    <col min="4273" max="4275" width="15.125" style="1270" bestFit="1" customWidth="1"/>
    <col min="4276" max="4277" width="17.25" style="1270" bestFit="1" customWidth="1"/>
    <col min="4278" max="4278" width="15.125" style="1270" bestFit="1" customWidth="1"/>
    <col min="4279" max="4280" width="17.25" style="1270" bestFit="1" customWidth="1"/>
    <col min="4281" max="4281" width="15.125" style="1270" bestFit="1" customWidth="1"/>
    <col min="4282" max="4283" width="17.25" style="1270" bestFit="1" customWidth="1"/>
    <col min="4284" max="4284" width="19.25" style="1270" bestFit="1" customWidth="1"/>
    <col min="4285" max="4286" width="21.375" style="1270" bestFit="1" customWidth="1"/>
    <col min="4287" max="4287" width="23.5" style="1270" bestFit="1" customWidth="1"/>
    <col min="4288" max="4288" width="21.375" style="1270" bestFit="1" customWidth="1"/>
    <col min="4289" max="4289" width="19.25" style="1270" bestFit="1" customWidth="1"/>
    <col min="4290" max="4291" width="21.375" style="1270" bestFit="1" customWidth="1"/>
    <col min="4292" max="4292" width="23.5" style="1270" bestFit="1" customWidth="1"/>
    <col min="4293" max="4293" width="21.375" style="1270" bestFit="1" customWidth="1"/>
    <col min="4294" max="4294" width="17.25" style="1270" bestFit="1" customWidth="1"/>
    <col min="4295" max="4297" width="19.25" style="1270" bestFit="1" customWidth="1"/>
    <col min="4298" max="4298" width="18.375" style="1270" bestFit="1" customWidth="1"/>
    <col min="4299" max="4300" width="20.375" style="1270" bestFit="1" customWidth="1"/>
    <col min="4301" max="4301" width="13" style="1270" bestFit="1" customWidth="1"/>
    <col min="4302" max="4303" width="19.25" style="1270" bestFit="1" customWidth="1"/>
    <col min="4304" max="4305" width="17.25" style="1270" bestFit="1" customWidth="1"/>
    <col min="4306" max="4308" width="19.25" style="1270" bestFit="1" customWidth="1"/>
    <col min="4309" max="4310" width="21.375" style="1270" bestFit="1" customWidth="1"/>
    <col min="4311" max="4311" width="19.25" style="1270" bestFit="1" customWidth="1"/>
    <col min="4312" max="4313" width="21.375" style="1270" bestFit="1" customWidth="1"/>
    <col min="4314" max="4314" width="23.5" style="1270" bestFit="1" customWidth="1"/>
    <col min="4315" max="4316" width="21.375" style="1270" bestFit="1" customWidth="1"/>
    <col min="4317" max="4319" width="23.5" style="1270" bestFit="1" customWidth="1"/>
    <col min="4320" max="4321" width="25.5" style="1270" bestFit="1" customWidth="1"/>
    <col min="4322" max="4322" width="23.5" style="1270" bestFit="1" customWidth="1"/>
    <col min="4323" max="4324" width="25.5" style="1270" bestFit="1" customWidth="1"/>
    <col min="4325" max="4325" width="27.625" style="1270" bestFit="1" customWidth="1"/>
    <col min="4326" max="4326" width="25.5" style="1270" bestFit="1" customWidth="1"/>
    <col min="4327" max="4327" width="22.75" style="1270" bestFit="1" customWidth="1"/>
    <col min="4328" max="4328" width="26.875" style="1270" bestFit="1" customWidth="1"/>
    <col min="4329" max="4330" width="19.25" style="1270" bestFit="1" customWidth="1"/>
    <col min="4331" max="4331" width="25.5" style="1270" bestFit="1" customWidth="1"/>
    <col min="4332" max="4333" width="21.375" style="1270" bestFit="1" customWidth="1"/>
    <col min="4334" max="4334" width="27.625" style="1270" bestFit="1" customWidth="1"/>
    <col min="4335" max="4335" width="8.375" style="1270" bestFit="1" customWidth="1"/>
    <col min="4336" max="4338" width="16.75" style="1270" bestFit="1" customWidth="1"/>
    <col min="4339" max="4339" width="18.875" style="1270" bestFit="1" customWidth="1"/>
    <col min="4340" max="4340" width="23.5" style="1270" bestFit="1" customWidth="1"/>
    <col min="4341" max="4341" width="25.5" style="1270" bestFit="1" customWidth="1"/>
    <col min="4342" max="4343" width="8.375" style="1270" bestFit="1" customWidth="1"/>
    <col min="4344" max="4344" width="10.25" style="1270" bestFit="1" customWidth="1"/>
    <col min="4345" max="4345" width="13.75" style="1270" bestFit="1" customWidth="1"/>
    <col min="4346" max="4346" width="15.125" style="1270" bestFit="1" customWidth="1"/>
    <col min="4347" max="4349" width="21.5" style="1270" bestFit="1" customWidth="1"/>
    <col min="4350" max="4351" width="19.25" style="1270" bestFit="1" customWidth="1"/>
    <col min="4352" max="4352" width="6.625" style="1270" bestFit="1" customWidth="1"/>
    <col min="4353" max="4353" width="9" style="1270"/>
    <col min="4354" max="4354" width="15.125" style="1270" bestFit="1" customWidth="1"/>
    <col min="4355" max="4355" width="13" style="1270" bestFit="1" customWidth="1"/>
    <col min="4356" max="4358" width="9" style="1270"/>
    <col min="4359" max="4359" width="13" style="1270" bestFit="1" customWidth="1"/>
    <col min="4360" max="4360" width="15" style="1270" customWidth="1"/>
    <col min="4361" max="4361" width="13" style="1270" bestFit="1" customWidth="1"/>
    <col min="4362" max="4362" width="9" style="1270"/>
    <col min="4363" max="4365" width="12.375" style="1270" bestFit="1" customWidth="1"/>
    <col min="4366" max="4366" width="11" style="1270" bestFit="1" customWidth="1"/>
    <col min="4367" max="4367" width="20.375" style="1270" bestFit="1" customWidth="1"/>
    <col min="4368" max="4369" width="27.75" style="1270" bestFit="1" customWidth="1"/>
    <col min="4370" max="4371" width="19.375" style="1270" bestFit="1" customWidth="1"/>
    <col min="4372" max="4372" width="17.25" style="1270" bestFit="1" customWidth="1"/>
    <col min="4373" max="4373" width="19.375" style="1270" bestFit="1" customWidth="1"/>
    <col min="4374" max="4375" width="9" style="1270"/>
    <col min="4376" max="4376" width="17.375" style="1270" bestFit="1" customWidth="1"/>
    <col min="4377" max="4377" width="9" style="1270"/>
    <col min="4378" max="4378" width="17.375" style="1270" bestFit="1" customWidth="1"/>
    <col min="4379" max="4380" width="9" style="1270"/>
    <col min="4381" max="4382" width="11.125" style="1270" bestFit="1" customWidth="1"/>
    <col min="4383" max="4383" width="5.25" style="1270" bestFit="1" customWidth="1"/>
    <col min="4384" max="4384" width="9" style="1270"/>
    <col min="4385" max="4385" width="14.25" style="1270" bestFit="1" customWidth="1"/>
    <col min="4386" max="4386" width="17.875" style="1270" bestFit="1" customWidth="1"/>
    <col min="4387" max="4387" width="5.25" style="1270" bestFit="1" customWidth="1"/>
    <col min="4388" max="4388" width="9" style="1270"/>
    <col min="4389" max="4389" width="11" style="1270" bestFit="1" customWidth="1"/>
    <col min="4390" max="4390" width="8.375" style="1270" bestFit="1" customWidth="1"/>
    <col min="4391" max="4391" width="9.625" style="1270" bestFit="1" customWidth="1"/>
    <col min="4392" max="4392" width="15.125" style="1270" bestFit="1" customWidth="1"/>
    <col min="4393" max="4393" width="11.125" style="1270" bestFit="1" customWidth="1"/>
    <col min="4394" max="4394" width="9.5" style="1270" bestFit="1" customWidth="1"/>
    <col min="4395" max="4395" width="11" style="1270" bestFit="1" customWidth="1"/>
    <col min="4396" max="4404" width="15.125" style="1270" bestFit="1" customWidth="1"/>
    <col min="4405" max="4405" width="7.125" style="1270" bestFit="1" customWidth="1"/>
    <col min="4406" max="4406" width="11" style="1270" bestFit="1" customWidth="1"/>
    <col min="4407" max="4407" width="15.125" style="1270" bestFit="1" customWidth="1"/>
    <col min="4408" max="4408" width="19.25" style="1270" bestFit="1" customWidth="1"/>
    <col min="4409" max="4409" width="15.125" style="1270" bestFit="1" customWidth="1"/>
    <col min="4410" max="4410" width="19.25" style="1270" bestFit="1" customWidth="1"/>
    <col min="4411" max="4411" width="15.125" style="1270" bestFit="1" customWidth="1"/>
    <col min="4412" max="4412" width="19.25" style="1270" bestFit="1" customWidth="1"/>
    <col min="4413" max="4413" width="15.125" style="1270" bestFit="1" customWidth="1"/>
    <col min="4414" max="4414" width="19.25" style="1270" bestFit="1" customWidth="1"/>
    <col min="4415" max="4415" width="15.125" style="1270" bestFit="1" customWidth="1"/>
    <col min="4416" max="4416" width="19.25" style="1270" bestFit="1" customWidth="1"/>
    <col min="4417" max="4417" width="13" style="1270" bestFit="1" customWidth="1"/>
    <col min="4418" max="4418" width="17.25" style="1270" bestFit="1" customWidth="1"/>
    <col min="4419" max="4419" width="15.125" style="1270" bestFit="1" customWidth="1"/>
    <col min="4420" max="4420" width="19.25" style="1270" bestFit="1" customWidth="1"/>
    <col min="4421" max="4421" width="15.125" style="1270" bestFit="1" customWidth="1"/>
    <col min="4422" max="4422" width="19.25" style="1270" bestFit="1" customWidth="1"/>
    <col min="4423" max="4428" width="21.375" style="1270" bestFit="1" customWidth="1"/>
    <col min="4429" max="4430" width="17.25" style="1270" bestFit="1" customWidth="1"/>
    <col min="4431" max="4431" width="7.125" style="1270" bestFit="1" customWidth="1"/>
    <col min="4432" max="4432" width="11" style="1270" bestFit="1" customWidth="1"/>
    <col min="4433" max="4433" width="7.125" style="1270" bestFit="1" customWidth="1"/>
    <col min="4434" max="4435" width="11" style="1270" bestFit="1" customWidth="1"/>
    <col min="4436" max="4436" width="15.125" style="1270" bestFit="1" customWidth="1"/>
    <col min="4437" max="4437" width="16.5" style="1270" bestFit="1" customWidth="1"/>
    <col min="4438" max="4438" width="20.625" style="1270" bestFit="1" customWidth="1"/>
    <col min="4439" max="4439" width="7.125" style="1270" bestFit="1" customWidth="1"/>
    <col min="4440" max="4442" width="11" style="1270" bestFit="1" customWidth="1"/>
    <col min="4443" max="4443" width="15.125" style="1270" bestFit="1" customWidth="1"/>
    <col min="4444" max="4446" width="11" style="1270" bestFit="1" customWidth="1"/>
    <col min="4447" max="4447" width="13" style="1270" bestFit="1" customWidth="1"/>
    <col min="4448" max="4448" width="11" style="1270" bestFit="1" customWidth="1"/>
    <col min="4449" max="4449" width="15.125" style="1270" bestFit="1" customWidth="1"/>
    <col min="4450" max="4450" width="17.25" style="1270" bestFit="1" customWidth="1"/>
    <col min="4451" max="4451" width="7.125" style="1270" bestFit="1" customWidth="1"/>
    <col min="4452" max="4452" width="13" style="1270" bestFit="1" customWidth="1"/>
    <col min="4453" max="4454" width="12.375" style="1270" bestFit="1" customWidth="1"/>
    <col min="4455" max="4456" width="15.125" style="1270" bestFit="1" customWidth="1"/>
    <col min="4457" max="4458" width="18.625" style="1270" bestFit="1" customWidth="1"/>
    <col min="4459" max="4460" width="21.375" style="1270" bestFit="1" customWidth="1"/>
    <col min="4461" max="4461" width="17.25" style="1270" bestFit="1" customWidth="1"/>
    <col min="4462" max="4462" width="11" style="1270" bestFit="1" customWidth="1"/>
    <col min="4463" max="4464" width="15.125" style="1270" bestFit="1" customWidth="1"/>
    <col min="4465" max="4465" width="11" style="1270" bestFit="1" customWidth="1"/>
    <col min="4466" max="4467" width="15.125" style="1270" bestFit="1" customWidth="1"/>
    <col min="4468" max="4468" width="11.875" style="1270" bestFit="1" customWidth="1"/>
    <col min="4469" max="4469" width="16.375" style="1270" bestFit="1" customWidth="1"/>
    <col min="4470" max="4470" width="15.125" style="1270" bestFit="1" customWidth="1"/>
    <col min="4471" max="4471" width="11" style="1270" bestFit="1" customWidth="1"/>
    <col min="4472" max="4473" width="15.125" style="1270" bestFit="1" customWidth="1"/>
    <col min="4474" max="4474" width="11" style="1270" bestFit="1" customWidth="1"/>
    <col min="4475" max="4476" width="15.125" style="1270" bestFit="1" customWidth="1"/>
    <col min="4477" max="4477" width="5.25" style="1270" bestFit="1" customWidth="1"/>
    <col min="4478" max="4479" width="9" style="1270"/>
    <col min="4480" max="4480" width="7.125" style="1270" bestFit="1" customWidth="1"/>
    <col min="4481" max="4481" width="9" style="1270"/>
    <col min="4482" max="4482" width="59.375" style="1270" bestFit="1" customWidth="1"/>
    <col min="4483" max="4483" width="45.5" style="1270" bestFit="1" customWidth="1"/>
    <col min="4484" max="4484" width="27.625" style="1270" bestFit="1" customWidth="1"/>
    <col min="4485" max="4485" width="11" style="1270" bestFit="1" customWidth="1"/>
    <col min="4486" max="4489" width="13" style="1270" bestFit="1" customWidth="1"/>
    <col min="4490" max="4490" width="14.375" style="1270" bestFit="1" customWidth="1"/>
    <col min="4491" max="4491" width="13" style="1270" bestFit="1" customWidth="1"/>
    <col min="4492" max="4493" width="18.125" style="1270" bestFit="1" customWidth="1"/>
    <col min="4494" max="4494" width="20.25" style="1270" bestFit="1" customWidth="1"/>
    <col min="4495" max="4495" width="17.625" style="1270" bestFit="1" customWidth="1"/>
    <col min="4496" max="4496" width="15.125" style="1270" bestFit="1" customWidth="1"/>
    <col min="4497" max="4497" width="21.375" style="1270" bestFit="1" customWidth="1"/>
    <col min="4498" max="4498" width="12.875" style="1270" bestFit="1" customWidth="1"/>
    <col min="4499" max="4499" width="13" style="1270" bestFit="1" customWidth="1"/>
    <col min="4500" max="4500" width="21.5" style="1270" bestFit="1" customWidth="1"/>
    <col min="4501" max="4502" width="13.125" style="1270" bestFit="1" customWidth="1"/>
    <col min="4503" max="4503" width="21.25" style="1270" bestFit="1" customWidth="1"/>
    <col min="4504" max="4504" width="17.375" style="1270" bestFit="1" customWidth="1"/>
    <col min="4505" max="4505" width="13.125" style="1270" bestFit="1" customWidth="1"/>
    <col min="4506" max="4506" width="15.125" style="1270" bestFit="1" customWidth="1"/>
    <col min="4507" max="4507" width="25.25" style="1270" bestFit="1" customWidth="1"/>
    <col min="4508" max="4508" width="18.875" style="1270" bestFit="1" customWidth="1"/>
    <col min="4509" max="4509" width="28" style="1270" bestFit="1" customWidth="1"/>
    <col min="4510" max="4510" width="26.75" style="1270" bestFit="1" customWidth="1"/>
    <col min="4511" max="4511" width="28" style="1270" bestFit="1" customWidth="1"/>
    <col min="4512" max="4512" width="25.25" style="1270" bestFit="1" customWidth="1"/>
    <col min="4513" max="4513" width="29.625" style="1270" bestFit="1" customWidth="1"/>
    <col min="4514" max="4514" width="25.25" style="1270" bestFit="1" customWidth="1"/>
    <col min="4515" max="4515" width="29.625" style="1270" bestFit="1" customWidth="1"/>
    <col min="4516" max="4516" width="25.25" style="1270" bestFit="1" customWidth="1"/>
    <col min="4517" max="4518" width="18.875" style="1270" bestFit="1" customWidth="1"/>
    <col min="4519" max="4519" width="21" style="1270" bestFit="1" customWidth="1"/>
    <col min="4520" max="4520" width="20.875" style="1270" bestFit="1" customWidth="1"/>
    <col min="4521" max="4521" width="12.625" style="1270" bestFit="1" customWidth="1"/>
    <col min="4522" max="4522" width="15.125" style="1270" bestFit="1" customWidth="1"/>
    <col min="4523" max="4523" width="7.125" style="1270" bestFit="1" customWidth="1"/>
    <col min="4524" max="4524" width="19.25" style="1270" bestFit="1" customWidth="1"/>
    <col min="4525" max="4527" width="15.125" style="1270" bestFit="1" customWidth="1"/>
    <col min="4528" max="4528" width="17.25" style="1270" bestFit="1" customWidth="1"/>
    <col min="4529" max="4531" width="15.125" style="1270" bestFit="1" customWidth="1"/>
    <col min="4532" max="4533" width="17.25" style="1270" bestFit="1" customWidth="1"/>
    <col min="4534" max="4534" width="15.125" style="1270" bestFit="1" customWidth="1"/>
    <col min="4535" max="4536" width="17.25" style="1270" bestFit="1" customWidth="1"/>
    <col min="4537" max="4537" width="15.125" style="1270" bestFit="1" customWidth="1"/>
    <col min="4538" max="4539" width="17.25" style="1270" bestFit="1" customWidth="1"/>
    <col min="4540" max="4540" width="19.25" style="1270" bestFit="1" customWidth="1"/>
    <col min="4541" max="4542" width="21.375" style="1270" bestFit="1" customWidth="1"/>
    <col min="4543" max="4543" width="23.5" style="1270" bestFit="1" customWidth="1"/>
    <col min="4544" max="4544" width="21.375" style="1270" bestFit="1" customWidth="1"/>
    <col min="4545" max="4545" width="19.25" style="1270" bestFit="1" customWidth="1"/>
    <col min="4546" max="4547" width="21.375" style="1270" bestFit="1" customWidth="1"/>
    <col min="4548" max="4548" width="23.5" style="1270" bestFit="1" customWidth="1"/>
    <col min="4549" max="4549" width="21.375" style="1270" bestFit="1" customWidth="1"/>
    <col min="4550" max="4550" width="17.25" style="1270" bestFit="1" customWidth="1"/>
    <col min="4551" max="4553" width="19.25" style="1270" bestFit="1" customWidth="1"/>
    <col min="4554" max="4554" width="18.375" style="1270" bestFit="1" customWidth="1"/>
    <col min="4555" max="4556" width="20.375" style="1270" bestFit="1" customWidth="1"/>
    <col min="4557" max="4557" width="13" style="1270" bestFit="1" customWidth="1"/>
    <col min="4558" max="4559" width="19.25" style="1270" bestFit="1" customWidth="1"/>
    <col min="4560" max="4561" width="17.25" style="1270" bestFit="1" customWidth="1"/>
    <col min="4562" max="4564" width="19.25" style="1270" bestFit="1" customWidth="1"/>
    <col min="4565" max="4566" width="21.375" style="1270" bestFit="1" customWidth="1"/>
    <col min="4567" max="4567" width="19.25" style="1270" bestFit="1" customWidth="1"/>
    <col min="4568" max="4569" width="21.375" style="1270" bestFit="1" customWidth="1"/>
    <col min="4570" max="4570" width="23.5" style="1270" bestFit="1" customWidth="1"/>
    <col min="4571" max="4572" width="21.375" style="1270" bestFit="1" customWidth="1"/>
    <col min="4573" max="4575" width="23.5" style="1270" bestFit="1" customWidth="1"/>
    <col min="4576" max="4577" width="25.5" style="1270" bestFit="1" customWidth="1"/>
    <col min="4578" max="4578" width="23.5" style="1270" bestFit="1" customWidth="1"/>
    <col min="4579" max="4580" width="25.5" style="1270" bestFit="1" customWidth="1"/>
    <col min="4581" max="4581" width="27.625" style="1270" bestFit="1" customWidth="1"/>
    <col min="4582" max="4582" width="25.5" style="1270" bestFit="1" customWidth="1"/>
    <col min="4583" max="4583" width="22.75" style="1270" bestFit="1" customWidth="1"/>
    <col min="4584" max="4584" width="26.875" style="1270" bestFit="1" customWidth="1"/>
    <col min="4585" max="4586" width="19.25" style="1270" bestFit="1" customWidth="1"/>
    <col min="4587" max="4587" width="25.5" style="1270" bestFit="1" customWidth="1"/>
    <col min="4588" max="4589" width="21.375" style="1270" bestFit="1" customWidth="1"/>
    <col min="4590" max="4590" width="27.625" style="1270" bestFit="1" customWidth="1"/>
    <col min="4591" max="4591" width="8.375" style="1270" bestFit="1" customWidth="1"/>
    <col min="4592" max="4594" width="16.75" style="1270" bestFit="1" customWidth="1"/>
    <col min="4595" max="4595" width="18.875" style="1270" bestFit="1" customWidth="1"/>
    <col min="4596" max="4596" width="23.5" style="1270" bestFit="1" customWidth="1"/>
    <col min="4597" max="4597" width="25.5" style="1270" bestFit="1" customWidth="1"/>
    <col min="4598" max="4599" width="8.375" style="1270" bestFit="1" customWidth="1"/>
    <col min="4600" max="4600" width="10.25" style="1270" bestFit="1" customWidth="1"/>
    <col min="4601" max="4601" width="13.75" style="1270" bestFit="1" customWidth="1"/>
    <col min="4602" max="4602" width="15.125" style="1270" bestFit="1" customWidth="1"/>
    <col min="4603" max="4605" width="21.5" style="1270" bestFit="1" customWidth="1"/>
    <col min="4606" max="4607" width="19.25" style="1270" bestFit="1" customWidth="1"/>
    <col min="4608" max="4608" width="6.625" style="1270" bestFit="1" customWidth="1"/>
    <col min="4609" max="4609" width="9" style="1270"/>
    <col min="4610" max="4610" width="15.125" style="1270" bestFit="1" customWidth="1"/>
    <col min="4611" max="4611" width="13" style="1270" bestFit="1" customWidth="1"/>
    <col min="4612" max="4614" width="9" style="1270"/>
    <col min="4615" max="4615" width="13" style="1270" bestFit="1" customWidth="1"/>
    <col min="4616" max="4616" width="15" style="1270" customWidth="1"/>
    <col min="4617" max="4617" width="13" style="1270" bestFit="1" customWidth="1"/>
    <col min="4618" max="4618" width="9" style="1270"/>
    <col min="4619" max="4621" width="12.375" style="1270" bestFit="1" customWidth="1"/>
    <col min="4622" max="4622" width="11" style="1270" bestFit="1" customWidth="1"/>
    <col min="4623" max="4623" width="20.375" style="1270" bestFit="1" customWidth="1"/>
    <col min="4624" max="4625" width="27.75" style="1270" bestFit="1" customWidth="1"/>
    <col min="4626" max="4627" width="19.375" style="1270" bestFit="1" customWidth="1"/>
    <col min="4628" max="4628" width="17.25" style="1270" bestFit="1" customWidth="1"/>
    <col min="4629" max="4629" width="19.375" style="1270" bestFit="1" customWidth="1"/>
    <col min="4630" max="4631" width="9" style="1270"/>
    <col min="4632" max="4632" width="17.375" style="1270" bestFit="1" customWidth="1"/>
    <col min="4633" max="4633" width="9" style="1270"/>
    <col min="4634" max="4634" width="17.375" style="1270" bestFit="1" customWidth="1"/>
    <col min="4635" max="4636" width="9" style="1270"/>
    <col min="4637" max="4638" width="11.125" style="1270" bestFit="1" customWidth="1"/>
    <col min="4639" max="4639" width="5.25" style="1270" bestFit="1" customWidth="1"/>
    <col min="4640" max="4640" width="9" style="1270"/>
    <col min="4641" max="4641" width="14.25" style="1270" bestFit="1" customWidth="1"/>
    <col min="4642" max="4642" width="17.875" style="1270" bestFit="1" customWidth="1"/>
    <col min="4643" max="4643" width="5.25" style="1270" bestFit="1" customWidth="1"/>
    <col min="4644" max="4644" width="9" style="1270"/>
    <col min="4645" max="4645" width="11" style="1270" bestFit="1" customWidth="1"/>
    <col min="4646" max="4646" width="8.375" style="1270" bestFit="1" customWidth="1"/>
    <col min="4647" max="4647" width="9.625" style="1270" bestFit="1" customWidth="1"/>
    <col min="4648" max="4648" width="15.125" style="1270" bestFit="1" customWidth="1"/>
    <col min="4649" max="4649" width="11.125" style="1270" bestFit="1" customWidth="1"/>
    <col min="4650" max="4650" width="9.5" style="1270" bestFit="1" customWidth="1"/>
    <col min="4651" max="4651" width="11" style="1270" bestFit="1" customWidth="1"/>
    <col min="4652" max="4660" width="15.125" style="1270" bestFit="1" customWidth="1"/>
    <col min="4661" max="4661" width="7.125" style="1270" bestFit="1" customWidth="1"/>
    <col min="4662" max="4662" width="11" style="1270" bestFit="1" customWidth="1"/>
    <col min="4663" max="4663" width="15.125" style="1270" bestFit="1" customWidth="1"/>
    <col min="4664" max="4664" width="19.25" style="1270" bestFit="1" customWidth="1"/>
    <col min="4665" max="4665" width="15.125" style="1270" bestFit="1" customWidth="1"/>
    <col min="4666" max="4666" width="19.25" style="1270" bestFit="1" customWidth="1"/>
    <col min="4667" max="4667" width="15.125" style="1270" bestFit="1" customWidth="1"/>
    <col min="4668" max="4668" width="19.25" style="1270" bestFit="1" customWidth="1"/>
    <col min="4669" max="4669" width="15.125" style="1270" bestFit="1" customWidth="1"/>
    <col min="4670" max="4670" width="19.25" style="1270" bestFit="1" customWidth="1"/>
    <col min="4671" max="4671" width="15.125" style="1270" bestFit="1" customWidth="1"/>
    <col min="4672" max="4672" width="19.25" style="1270" bestFit="1" customWidth="1"/>
    <col min="4673" max="4673" width="13" style="1270" bestFit="1" customWidth="1"/>
    <col min="4674" max="4674" width="17.25" style="1270" bestFit="1" customWidth="1"/>
    <col min="4675" max="4675" width="15.125" style="1270" bestFit="1" customWidth="1"/>
    <col min="4676" max="4676" width="19.25" style="1270" bestFit="1" customWidth="1"/>
    <col min="4677" max="4677" width="15.125" style="1270" bestFit="1" customWidth="1"/>
    <col min="4678" max="4678" width="19.25" style="1270" bestFit="1" customWidth="1"/>
    <col min="4679" max="4684" width="21.375" style="1270" bestFit="1" customWidth="1"/>
    <col min="4685" max="4686" width="17.25" style="1270" bestFit="1" customWidth="1"/>
    <col min="4687" max="4687" width="7.125" style="1270" bestFit="1" customWidth="1"/>
    <col min="4688" max="4688" width="11" style="1270" bestFit="1" customWidth="1"/>
    <col min="4689" max="4689" width="7.125" style="1270" bestFit="1" customWidth="1"/>
    <col min="4690" max="4691" width="11" style="1270" bestFit="1" customWidth="1"/>
    <col min="4692" max="4692" width="15.125" style="1270" bestFit="1" customWidth="1"/>
    <col min="4693" max="4693" width="16.5" style="1270" bestFit="1" customWidth="1"/>
    <col min="4694" max="4694" width="20.625" style="1270" bestFit="1" customWidth="1"/>
    <col min="4695" max="4695" width="7.125" style="1270" bestFit="1" customWidth="1"/>
    <col min="4696" max="4698" width="11" style="1270" bestFit="1" customWidth="1"/>
    <col min="4699" max="4699" width="15.125" style="1270" bestFit="1" customWidth="1"/>
    <col min="4700" max="4702" width="11" style="1270" bestFit="1" customWidth="1"/>
    <col min="4703" max="4703" width="13" style="1270" bestFit="1" customWidth="1"/>
    <col min="4704" max="4704" width="11" style="1270" bestFit="1" customWidth="1"/>
    <col min="4705" max="4705" width="15.125" style="1270" bestFit="1" customWidth="1"/>
    <col min="4706" max="4706" width="17.25" style="1270" bestFit="1" customWidth="1"/>
    <col min="4707" max="4707" width="7.125" style="1270" bestFit="1" customWidth="1"/>
    <col min="4708" max="4708" width="13" style="1270" bestFit="1" customWidth="1"/>
    <col min="4709" max="4710" width="12.375" style="1270" bestFit="1" customWidth="1"/>
    <col min="4711" max="4712" width="15.125" style="1270" bestFit="1" customWidth="1"/>
    <col min="4713" max="4714" width="18.625" style="1270" bestFit="1" customWidth="1"/>
    <col min="4715" max="4716" width="21.375" style="1270" bestFit="1" customWidth="1"/>
    <col min="4717" max="4717" width="17.25" style="1270" bestFit="1" customWidth="1"/>
    <col min="4718" max="4718" width="11" style="1270" bestFit="1" customWidth="1"/>
    <col min="4719" max="4720" width="15.125" style="1270" bestFit="1" customWidth="1"/>
    <col min="4721" max="4721" width="11" style="1270" bestFit="1" customWidth="1"/>
    <col min="4722" max="4723" width="15.125" style="1270" bestFit="1" customWidth="1"/>
    <col min="4724" max="4724" width="11.875" style="1270" bestFit="1" customWidth="1"/>
    <col min="4725" max="4725" width="16.375" style="1270" bestFit="1" customWidth="1"/>
    <col min="4726" max="4726" width="15.125" style="1270" bestFit="1" customWidth="1"/>
    <col min="4727" max="4727" width="11" style="1270" bestFit="1" customWidth="1"/>
    <col min="4728" max="4729" width="15.125" style="1270" bestFit="1" customWidth="1"/>
    <col min="4730" max="4730" width="11" style="1270" bestFit="1" customWidth="1"/>
    <col min="4731" max="4732" width="15.125" style="1270" bestFit="1" customWidth="1"/>
    <col min="4733" max="4733" width="5.25" style="1270" bestFit="1" customWidth="1"/>
    <col min="4734" max="4735" width="9" style="1270"/>
    <col min="4736" max="4736" width="7.125" style="1270" bestFit="1" customWidth="1"/>
    <col min="4737" max="4737" width="9" style="1270"/>
    <col min="4738" max="4738" width="59.375" style="1270" bestFit="1" customWidth="1"/>
    <col min="4739" max="4739" width="45.5" style="1270" bestFit="1" customWidth="1"/>
    <col min="4740" max="4740" width="27.625" style="1270" bestFit="1" customWidth="1"/>
    <col min="4741" max="4741" width="11" style="1270" bestFit="1" customWidth="1"/>
    <col min="4742" max="4745" width="13" style="1270" bestFit="1" customWidth="1"/>
    <col min="4746" max="4746" width="14.375" style="1270" bestFit="1" customWidth="1"/>
    <col min="4747" max="4747" width="13" style="1270" bestFit="1" customWidth="1"/>
    <col min="4748" max="4749" width="18.125" style="1270" bestFit="1" customWidth="1"/>
    <col min="4750" max="4750" width="20.25" style="1270" bestFit="1" customWidth="1"/>
    <col min="4751" max="4751" width="17.625" style="1270" bestFit="1" customWidth="1"/>
    <col min="4752" max="4752" width="15.125" style="1270" bestFit="1" customWidth="1"/>
    <col min="4753" max="4753" width="21.375" style="1270" bestFit="1" customWidth="1"/>
    <col min="4754" max="4754" width="12.875" style="1270" bestFit="1" customWidth="1"/>
    <col min="4755" max="4755" width="13" style="1270" bestFit="1" customWidth="1"/>
    <col min="4756" max="4756" width="21.5" style="1270" bestFit="1" customWidth="1"/>
    <col min="4757" max="4758" width="13.125" style="1270" bestFit="1" customWidth="1"/>
    <col min="4759" max="4759" width="21.25" style="1270" bestFit="1" customWidth="1"/>
    <col min="4760" max="4760" width="17.375" style="1270" bestFit="1" customWidth="1"/>
    <col min="4761" max="4761" width="13.125" style="1270" bestFit="1" customWidth="1"/>
    <col min="4762" max="4762" width="15.125" style="1270" bestFit="1" customWidth="1"/>
    <col min="4763" max="4763" width="25.25" style="1270" bestFit="1" customWidth="1"/>
    <col min="4764" max="4764" width="18.875" style="1270" bestFit="1" customWidth="1"/>
    <col min="4765" max="4765" width="28" style="1270" bestFit="1" customWidth="1"/>
    <col min="4766" max="4766" width="26.75" style="1270" bestFit="1" customWidth="1"/>
    <col min="4767" max="4767" width="28" style="1270" bestFit="1" customWidth="1"/>
    <col min="4768" max="4768" width="25.25" style="1270" bestFit="1" customWidth="1"/>
    <col min="4769" max="4769" width="29.625" style="1270" bestFit="1" customWidth="1"/>
    <col min="4770" max="4770" width="25.25" style="1270" bestFit="1" customWidth="1"/>
    <col min="4771" max="4771" width="29.625" style="1270" bestFit="1" customWidth="1"/>
    <col min="4772" max="4772" width="25.25" style="1270" bestFit="1" customWidth="1"/>
    <col min="4773" max="4774" width="18.875" style="1270" bestFit="1" customWidth="1"/>
    <col min="4775" max="4775" width="21" style="1270" bestFit="1" customWidth="1"/>
    <col min="4776" max="4776" width="20.875" style="1270" bestFit="1" customWidth="1"/>
    <col min="4777" max="4777" width="12.625" style="1270" bestFit="1" customWidth="1"/>
    <col min="4778" max="4778" width="15.125" style="1270" bestFit="1" customWidth="1"/>
    <col min="4779" max="4779" width="7.125" style="1270" bestFit="1" customWidth="1"/>
    <col min="4780" max="4780" width="19.25" style="1270" bestFit="1" customWidth="1"/>
    <col min="4781" max="4783" width="15.125" style="1270" bestFit="1" customWidth="1"/>
    <col min="4784" max="4784" width="17.25" style="1270" bestFit="1" customWidth="1"/>
    <col min="4785" max="4787" width="15.125" style="1270" bestFit="1" customWidth="1"/>
    <col min="4788" max="4789" width="17.25" style="1270" bestFit="1" customWidth="1"/>
    <col min="4790" max="4790" width="15.125" style="1270" bestFit="1" customWidth="1"/>
    <col min="4791" max="4792" width="17.25" style="1270" bestFit="1" customWidth="1"/>
    <col min="4793" max="4793" width="15.125" style="1270" bestFit="1" customWidth="1"/>
    <col min="4794" max="4795" width="17.25" style="1270" bestFit="1" customWidth="1"/>
    <col min="4796" max="4796" width="19.25" style="1270" bestFit="1" customWidth="1"/>
    <col min="4797" max="4798" width="21.375" style="1270" bestFit="1" customWidth="1"/>
    <col min="4799" max="4799" width="23.5" style="1270" bestFit="1" customWidth="1"/>
    <col min="4800" max="4800" width="21.375" style="1270" bestFit="1" customWidth="1"/>
    <col min="4801" max="4801" width="19.25" style="1270" bestFit="1" customWidth="1"/>
    <col min="4802" max="4803" width="21.375" style="1270" bestFit="1" customWidth="1"/>
    <col min="4804" max="4804" width="23.5" style="1270" bestFit="1" customWidth="1"/>
    <col min="4805" max="4805" width="21.375" style="1270" bestFit="1" customWidth="1"/>
    <col min="4806" max="4806" width="17.25" style="1270" bestFit="1" customWidth="1"/>
    <col min="4807" max="4809" width="19.25" style="1270" bestFit="1" customWidth="1"/>
    <col min="4810" max="4810" width="18.375" style="1270" bestFit="1" customWidth="1"/>
    <col min="4811" max="4812" width="20.375" style="1270" bestFit="1" customWidth="1"/>
    <col min="4813" max="4813" width="13" style="1270" bestFit="1" customWidth="1"/>
    <col min="4814" max="4815" width="19.25" style="1270" bestFit="1" customWidth="1"/>
    <col min="4816" max="4817" width="17.25" style="1270" bestFit="1" customWidth="1"/>
    <col min="4818" max="4820" width="19.25" style="1270" bestFit="1" customWidth="1"/>
    <col min="4821" max="4822" width="21.375" style="1270" bestFit="1" customWidth="1"/>
    <col min="4823" max="4823" width="19.25" style="1270" bestFit="1" customWidth="1"/>
    <col min="4824" max="4825" width="21.375" style="1270" bestFit="1" customWidth="1"/>
    <col min="4826" max="4826" width="23.5" style="1270" bestFit="1" customWidth="1"/>
    <col min="4827" max="4828" width="21.375" style="1270" bestFit="1" customWidth="1"/>
    <col min="4829" max="4831" width="23.5" style="1270" bestFit="1" customWidth="1"/>
    <col min="4832" max="4833" width="25.5" style="1270" bestFit="1" customWidth="1"/>
    <col min="4834" max="4834" width="23.5" style="1270" bestFit="1" customWidth="1"/>
    <col min="4835" max="4836" width="25.5" style="1270" bestFit="1" customWidth="1"/>
    <col min="4837" max="4837" width="27.625" style="1270" bestFit="1" customWidth="1"/>
    <col min="4838" max="4838" width="25.5" style="1270" bestFit="1" customWidth="1"/>
    <col min="4839" max="4839" width="22.75" style="1270" bestFit="1" customWidth="1"/>
    <col min="4840" max="4840" width="26.875" style="1270" bestFit="1" customWidth="1"/>
    <col min="4841" max="4842" width="19.25" style="1270" bestFit="1" customWidth="1"/>
    <col min="4843" max="4843" width="25.5" style="1270" bestFit="1" customWidth="1"/>
    <col min="4844" max="4845" width="21.375" style="1270" bestFit="1" customWidth="1"/>
    <col min="4846" max="4846" width="27.625" style="1270" bestFit="1" customWidth="1"/>
    <col min="4847" max="4847" width="8.375" style="1270" bestFit="1" customWidth="1"/>
    <col min="4848" max="4850" width="16.75" style="1270" bestFit="1" customWidth="1"/>
    <col min="4851" max="4851" width="18.875" style="1270" bestFit="1" customWidth="1"/>
    <col min="4852" max="4852" width="23.5" style="1270" bestFit="1" customWidth="1"/>
    <col min="4853" max="4853" width="25.5" style="1270" bestFit="1" customWidth="1"/>
    <col min="4854" max="4855" width="8.375" style="1270" bestFit="1" customWidth="1"/>
    <col min="4856" max="4856" width="10.25" style="1270" bestFit="1" customWidth="1"/>
    <col min="4857" max="4857" width="13.75" style="1270" bestFit="1" customWidth="1"/>
    <col min="4858" max="4858" width="15.125" style="1270" bestFit="1" customWidth="1"/>
    <col min="4859" max="4861" width="21.5" style="1270" bestFit="1" customWidth="1"/>
    <col min="4862" max="4863" width="19.25" style="1270" bestFit="1" customWidth="1"/>
    <col min="4864" max="4864" width="6.625" style="1270" bestFit="1" customWidth="1"/>
    <col min="4865" max="4865" width="9" style="1270"/>
    <col min="4866" max="4866" width="15.125" style="1270" bestFit="1" customWidth="1"/>
    <col min="4867" max="4867" width="13" style="1270" bestFit="1" customWidth="1"/>
    <col min="4868" max="4870" width="9" style="1270"/>
    <col min="4871" max="4871" width="13" style="1270" bestFit="1" customWidth="1"/>
    <col min="4872" max="4872" width="15" style="1270" customWidth="1"/>
    <col min="4873" max="4873" width="13" style="1270" bestFit="1" customWidth="1"/>
    <col min="4874" max="4874" width="9" style="1270"/>
    <col min="4875" max="4877" width="12.375" style="1270" bestFit="1" customWidth="1"/>
    <col min="4878" max="4878" width="11" style="1270" bestFit="1" customWidth="1"/>
    <col min="4879" max="4879" width="20.375" style="1270" bestFit="1" customWidth="1"/>
    <col min="4880" max="4881" width="27.75" style="1270" bestFit="1" customWidth="1"/>
    <col min="4882" max="4883" width="19.375" style="1270" bestFit="1" customWidth="1"/>
    <col min="4884" max="4884" width="17.25" style="1270" bestFit="1" customWidth="1"/>
    <col min="4885" max="4885" width="19.375" style="1270" bestFit="1" customWidth="1"/>
    <col min="4886" max="4887" width="9" style="1270"/>
    <col min="4888" max="4888" width="17.375" style="1270" bestFit="1" customWidth="1"/>
    <col min="4889" max="4889" width="9" style="1270"/>
    <col min="4890" max="4890" width="17.375" style="1270" bestFit="1" customWidth="1"/>
    <col min="4891" max="4892" width="9" style="1270"/>
    <col min="4893" max="4894" width="11.125" style="1270" bestFit="1" customWidth="1"/>
    <col min="4895" max="4895" width="5.25" style="1270" bestFit="1" customWidth="1"/>
    <col min="4896" max="4896" width="9" style="1270"/>
    <col min="4897" max="4897" width="14.25" style="1270" bestFit="1" customWidth="1"/>
    <col min="4898" max="4898" width="17.875" style="1270" bestFit="1" customWidth="1"/>
    <col min="4899" max="4899" width="5.25" style="1270" bestFit="1" customWidth="1"/>
    <col min="4900" max="4900" width="9" style="1270"/>
    <col min="4901" max="4901" width="11" style="1270" bestFit="1" customWidth="1"/>
    <col min="4902" max="4902" width="8.375" style="1270" bestFit="1" customWidth="1"/>
    <col min="4903" max="4903" width="9.625" style="1270" bestFit="1" customWidth="1"/>
    <col min="4904" max="4904" width="15.125" style="1270" bestFit="1" customWidth="1"/>
    <col min="4905" max="4905" width="11.125" style="1270" bestFit="1" customWidth="1"/>
    <col min="4906" max="4906" width="9.5" style="1270" bestFit="1" customWidth="1"/>
    <col min="4907" max="4907" width="11" style="1270" bestFit="1" customWidth="1"/>
    <col min="4908" max="4916" width="15.125" style="1270" bestFit="1" customWidth="1"/>
    <col min="4917" max="4917" width="7.125" style="1270" bestFit="1" customWidth="1"/>
    <col min="4918" max="4918" width="11" style="1270" bestFit="1" customWidth="1"/>
    <col min="4919" max="4919" width="15.125" style="1270" bestFit="1" customWidth="1"/>
    <col min="4920" max="4920" width="19.25" style="1270" bestFit="1" customWidth="1"/>
    <col min="4921" max="4921" width="15.125" style="1270" bestFit="1" customWidth="1"/>
    <col min="4922" max="4922" width="19.25" style="1270" bestFit="1" customWidth="1"/>
    <col min="4923" max="4923" width="15.125" style="1270" bestFit="1" customWidth="1"/>
    <col min="4924" max="4924" width="19.25" style="1270" bestFit="1" customWidth="1"/>
    <col min="4925" max="4925" width="15.125" style="1270" bestFit="1" customWidth="1"/>
    <col min="4926" max="4926" width="19.25" style="1270" bestFit="1" customWidth="1"/>
    <col min="4927" max="4927" width="15.125" style="1270" bestFit="1" customWidth="1"/>
    <col min="4928" max="4928" width="19.25" style="1270" bestFit="1" customWidth="1"/>
    <col min="4929" max="4929" width="13" style="1270" bestFit="1" customWidth="1"/>
    <col min="4930" max="4930" width="17.25" style="1270" bestFit="1" customWidth="1"/>
    <col min="4931" max="4931" width="15.125" style="1270" bestFit="1" customWidth="1"/>
    <col min="4932" max="4932" width="19.25" style="1270" bestFit="1" customWidth="1"/>
    <col min="4933" max="4933" width="15.125" style="1270" bestFit="1" customWidth="1"/>
    <col min="4934" max="4934" width="19.25" style="1270" bestFit="1" customWidth="1"/>
    <col min="4935" max="4940" width="21.375" style="1270" bestFit="1" customWidth="1"/>
    <col min="4941" max="4942" width="17.25" style="1270" bestFit="1" customWidth="1"/>
    <col min="4943" max="4943" width="7.125" style="1270" bestFit="1" customWidth="1"/>
    <col min="4944" max="4944" width="11" style="1270" bestFit="1" customWidth="1"/>
    <col min="4945" max="4945" width="7.125" style="1270" bestFit="1" customWidth="1"/>
    <col min="4946" max="4947" width="11" style="1270" bestFit="1" customWidth="1"/>
    <col min="4948" max="4948" width="15.125" style="1270" bestFit="1" customWidth="1"/>
    <col min="4949" max="4949" width="16.5" style="1270" bestFit="1" customWidth="1"/>
    <col min="4950" max="4950" width="20.625" style="1270" bestFit="1" customWidth="1"/>
    <col min="4951" max="4951" width="7.125" style="1270" bestFit="1" customWidth="1"/>
    <col min="4952" max="4954" width="11" style="1270" bestFit="1" customWidth="1"/>
    <col min="4955" max="4955" width="15.125" style="1270" bestFit="1" customWidth="1"/>
    <col min="4956" max="4958" width="11" style="1270" bestFit="1" customWidth="1"/>
    <col min="4959" max="4959" width="13" style="1270" bestFit="1" customWidth="1"/>
    <col min="4960" max="4960" width="11" style="1270" bestFit="1" customWidth="1"/>
    <col min="4961" max="4961" width="15.125" style="1270" bestFit="1" customWidth="1"/>
    <col min="4962" max="4962" width="17.25" style="1270" bestFit="1" customWidth="1"/>
    <col min="4963" max="4963" width="7.125" style="1270" bestFit="1" customWidth="1"/>
    <col min="4964" max="4964" width="13" style="1270" bestFit="1" customWidth="1"/>
    <col min="4965" max="4966" width="12.375" style="1270" bestFit="1" customWidth="1"/>
    <col min="4967" max="4968" width="15.125" style="1270" bestFit="1" customWidth="1"/>
    <col min="4969" max="4970" width="18.625" style="1270" bestFit="1" customWidth="1"/>
    <col min="4971" max="4972" width="21.375" style="1270" bestFit="1" customWidth="1"/>
    <col min="4973" max="4973" width="17.25" style="1270" bestFit="1" customWidth="1"/>
    <col min="4974" max="4974" width="11" style="1270" bestFit="1" customWidth="1"/>
    <col min="4975" max="4976" width="15.125" style="1270" bestFit="1" customWidth="1"/>
    <col min="4977" max="4977" width="11" style="1270" bestFit="1" customWidth="1"/>
    <col min="4978" max="4979" width="15.125" style="1270" bestFit="1" customWidth="1"/>
    <col min="4980" max="4980" width="11.875" style="1270" bestFit="1" customWidth="1"/>
    <col min="4981" max="4981" width="16.375" style="1270" bestFit="1" customWidth="1"/>
    <col min="4982" max="4982" width="15.125" style="1270" bestFit="1" customWidth="1"/>
    <col min="4983" max="4983" width="11" style="1270" bestFit="1" customWidth="1"/>
    <col min="4984" max="4985" width="15.125" style="1270" bestFit="1" customWidth="1"/>
    <col min="4986" max="4986" width="11" style="1270" bestFit="1" customWidth="1"/>
    <col min="4987" max="4988" width="15.125" style="1270" bestFit="1" customWidth="1"/>
    <col min="4989" max="4989" width="5.25" style="1270" bestFit="1" customWidth="1"/>
    <col min="4990" max="4991" width="9" style="1270"/>
    <col min="4992" max="4992" width="7.125" style="1270" bestFit="1" customWidth="1"/>
    <col min="4993" max="4993" width="9" style="1270"/>
    <col min="4994" max="4994" width="59.375" style="1270" bestFit="1" customWidth="1"/>
    <col min="4995" max="4995" width="45.5" style="1270" bestFit="1" customWidth="1"/>
    <col min="4996" max="4996" width="27.625" style="1270" bestFit="1" customWidth="1"/>
    <col min="4997" max="4997" width="11" style="1270" bestFit="1" customWidth="1"/>
    <col min="4998" max="5001" width="13" style="1270" bestFit="1" customWidth="1"/>
    <col min="5002" max="5002" width="14.375" style="1270" bestFit="1" customWidth="1"/>
    <col min="5003" max="5003" width="13" style="1270" bestFit="1" customWidth="1"/>
    <col min="5004" max="5005" width="18.125" style="1270" bestFit="1" customWidth="1"/>
    <col min="5006" max="5006" width="20.25" style="1270" bestFit="1" customWidth="1"/>
    <col min="5007" max="5007" width="17.625" style="1270" bestFit="1" customWidth="1"/>
    <col min="5008" max="5008" width="15.125" style="1270" bestFit="1" customWidth="1"/>
    <col min="5009" max="5009" width="21.375" style="1270" bestFit="1" customWidth="1"/>
    <col min="5010" max="5010" width="12.875" style="1270" bestFit="1" customWidth="1"/>
    <col min="5011" max="5011" width="13" style="1270" bestFit="1" customWidth="1"/>
    <col min="5012" max="5012" width="21.5" style="1270" bestFit="1" customWidth="1"/>
    <col min="5013" max="5014" width="13.125" style="1270" bestFit="1" customWidth="1"/>
    <col min="5015" max="5015" width="21.25" style="1270" bestFit="1" customWidth="1"/>
    <col min="5016" max="5016" width="17.375" style="1270" bestFit="1" customWidth="1"/>
    <col min="5017" max="5017" width="13.125" style="1270" bestFit="1" customWidth="1"/>
    <col min="5018" max="5018" width="15.125" style="1270" bestFit="1" customWidth="1"/>
    <col min="5019" max="5019" width="25.25" style="1270" bestFit="1" customWidth="1"/>
    <col min="5020" max="5020" width="18.875" style="1270" bestFit="1" customWidth="1"/>
    <col min="5021" max="5021" width="28" style="1270" bestFit="1" customWidth="1"/>
    <col min="5022" max="5022" width="26.75" style="1270" bestFit="1" customWidth="1"/>
    <col min="5023" max="5023" width="28" style="1270" bestFit="1" customWidth="1"/>
    <col min="5024" max="5024" width="25.25" style="1270" bestFit="1" customWidth="1"/>
    <col min="5025" max="5025" width="29.625" style="1270" bestFit="1" customWidth="1"/>
    <col min="5026" max="5026" width="25.25" style="1270" bestFit="1" customWidth="1"/>
    <col min="5027" max="5027" width="29.625" style="1270" bestFit="1" customWidth="1"/>
    <col min="5028" max="5028" width="25.25" style="1270" bestFit="1" customWidth="1"/>
    <col min="5029" max="5030" width="18.875" style="1270" bestFit="1" customWidth="1"/>
    <col min="5031" max="5031" width="21" style="1270" bestFit="1" customWidth="1"/>
    <col min="5032" max="5032" width="20.875" style="1270" bestFit="1" customWidth="1"/>
    <col min="5033" max="5033" width="12.625" style="1270" bestFit="1" customWidth="1"/>
    <col min="5034" max="5034" width="15.125" style="1270" bestFit="1" customWidth="1"/>
    <col min="5035" max="5035" width="7.125" style="1270" bestFit="1" customWidth="1"/>
    <col min="5036" max="5036" width="19.25" style="1270" bestFit="1" customWidth="1"/>
    <col min="5037" max="5039" width="15.125" style="1270" bestFit="1" customWidth="1"/>
    <col min="5040" max="5040" width="17.25" style="1270" bestFit="1" customWidth="1"/>
    <col min="5041" max="5043" width="15.125" style="1270" bestFit="1" customWidth="1"/>
    <col min="5044" max="5045" width="17.25" style="1270" bestFit="1" customWidth="1"/>
    <col min="5046" max="5046" width="15.125" style="1270" bestFit="1" customWidth="1"/>
    <col min="5047" max="5048" width="17.25" style="1270" bestFit="1" customWidth="1"/>
    <col min="5049" max="5049" width="15.125" style="1270" bestFit="1" customWidth="1"/>
    <col min="5050" max="5051" width="17.25" style="1270" bestFit="1" customWidth="1"/>
    <col min="5052" max="5052" width="19.25" style="1270" bestFit="1" customWidth="1"/>
    <col min="5053" max="5054" width="21.375" style="1270" bestFit="1" customWidth="1"/>
    <col min="5055" max="5055" width="23.5" style="1270" bestFit="1" customWidth="1"/>
    <col min="5056" max="5056" width="21.375" style="1270" bestFit="1" customWidth="1"/>
    <col min="5057" max="5057" width="19.25" style="1270" bestFit="1" customWidth="1"/>
    <col min="5058" max="5059" width="21.375" style="1270" bestFit="1" customWidth="1"/>
    <col min="5060" max="5060" width="23.5" style="1270" bestFit="1" customWidth="1"/>
    <col min="5061" max="5061" width="21.375" style="1270" bestFit="1" customWidth="1"/>
    <col min="5062" max="5062" width="17.25" style="1270" bestFit="1" customWidth="1"/>
    <col min="5063" max="5065" width="19.25" style="1270" bestFit="1" customWidth="1"/>
    <col min="5066" max="5066" width="18.375" style="1270" bestFit="1" customWidth="1"/>
    <col min="5067" max="5068" width="20.375" style="1270" bestFit="1" customWidth="1"/>
    <col min="5069" max="5069" width="13" style="1270" bestFit="1" customWidth="1"/>
    <col min="5070" max="5071" width="19.25" style="1270" bestFit="1" customWidth="1"/>
    <col min="5072" max="5073" width="17.25" style="1270" bestFit="1" customWidth="1"/>
    <col min="5074" max="5076" width="19.25" style="1270" bestFit="1" customWidth="1"/>
    <col min="5077" max="5078" width="21.375" style="1270" bestFit="1" customWidth="1"/>
    <col min="5079" max="5079" width="19.25" style="1270" bestFit="1" customWidth="1"/>
    <col min="5080" max="5081" width="21.375" style="1270" bestFit="1" customWidth="1"/>
    <col min="5082" max="5082" width="23.5" style="1270" bestFit="1" customWidth="1"/>
    <col min="5083" max="5084" width="21.375" style="1270" bestFit="1" customWidth="1"/>
    <col min="5085" max="5087" width="23.5" style="1270" bestFit="1" customWidth="1"/>
    <col min="5088" max="5089" width="25.5" style="1270" bestFit="1" customWidth="1"/>
    <col min="5090" max="5090" width="23.5" style="1270" bestFit="1" customWidth="1"/>
    <col min="5091" max="5092" width="25.5" style="1270" bestFit="1" customWidth="1"/>
    <col min="5093" max="5093" width="27.625" style="1270" bestFit="1" customWidth="1"/>
    <col min="5094" max="5094" width="25.5" style="1270" bestFit="1" customWidth="1"/>
    <col min="5095" max="5095" width="22.75" style="1270" bestFit="1" customWidth="1"/>
    <col min="5096" max="5096" width="26.875" style="1270" bestFit="1" customWidth="1"/>
    <col min="5097" max="5098" width="19.25" style="1270" bestFit="1" customWidth="1"/>
    <col min="5099" max="5099" width="25.5" style="1270" bestFit="1" customWidth="1"/>
    <col min="5100" max="5101" width="21.375" style="1270" bestFit="1" customWidth="1"/>
    <col min="5102" max="5102" width="27.625" style="1270" bestFit="1" customWidth="1"/>
    <col min="5103" max="5103" width="8.375" style="1270" bestFit="1" customWidth="1"/>
    <col min="5104" max="5106" width="16.75" style="1270" bestFit="1" customWidth="1"/>
    <col min="5107" max="5107" width="18.875" style="1270" bestFit="1" customWidth="1"/>
    <col min="5108" max="5108" width="23.5" style="1270" bestFit="1" customWidth="1"/>
    <col min="5109" max="5109" width="25.5" style="1270" bestFit="1" customWidth="1"/>
    <col min="5110" max="5111" width="8.375" style="1270" bestFit="1" customWidth="1"/>
    <col min="5112" max="5112" width="10.25" style="1270" bestFit="1" customWidth="1"/>
    <col min="5113" max="5113" width="13.75" style="1270" bestFit="1" customWidth="1"/>
    <col min="5114" max="5114" width="15.125" style="1270" bestFit="1" customWidth="1"/>
    <col min="5115" max="5117" width="21.5" style="1270" bestFit="1" customWidth="1"/>
    <col min="5118" max="5119" width="19.25" style="1270" bestFit="1" customWidth="1"/>
    <col min="5120" max="5120" width="6.625" style="1270" bestFit="1" customWidth="1"/>
    <col min="5121" max="5121" width="9" style="1270"/>
    <col min="5122" max="5122" width="15.125" style="1270" bestFit="1" customWidth="1"/>
    <col min="5123" max="5123" width="13" style="1270" bestFit="1" customWidth="1"/>
    <col min="5124" max="5126" width="9" style="1270"/>
    <col min="5127" max="5127" width="13" style="1270" bestFit="1" customWidth="1"/>
    <col min="5128" max="5128" width="15" style="1270" customWidth="1"/>
    <col min="5129" max="5129" width="13" style="1270" bestFit="1" customWidth="1"/>
    <col min="5130" max="5130" width="9" style="1270"/>
    <col min="5131" max="5133" width="12.375" style="1270" bestFit="1" customWidth="1"/>
    <col min="5134" max="5134" width="11" style="1270" bestFit="1" customWidth="1"/>
    <col min="5135" max="5135" width="20.375" style="1270" bestFit="1" customWidth="1"/>
    <col min="5136" max="5137" width="27.75" style="1270" bestFit="1" customWidth="1"/>
    <col min="5138" max="5139" width="19.375" style="1270" bestFit="1" customWidth="1"/>
    <col min="5140" max="5140" width="17.25" style="1270" bestFit="1" customWidth="1"/>
    <col min="5141" max="5141" width="19.375" style="1270" bestFit="1" customWidth="1"/>
    <col min="5142" max="5143" width="9" style="1270"/>
    <col min="5144" max="5144" width="17.375" style="1270" bestFit="1" customWidth="1"/>
    <col min="5145" max="5145" width="9" style="1270"/>
    <col min="5146" max="5146" width="17.375" style="1270" bestFit="1" customWidth="1"/>
    <col min="5147" max="5148" width="9" style="1270"/>
    <col min="5149" max="5150" width="11.125" style="1270" bestFit="1" customWidth="1"/>
    <col min="5151" max="5151" width="5.25" style="1270" bestFit="1" customWidth="1"/>
    <col min="5152" max="5152" width="9" style="1270"/>
    <col min="5153" max="5153" width="14.25" style="1270" bestFit="1" customWidth="1"/>
    <col min="5154" max="5154" width="17.875" style="1270" bestFit="1" customWidth="1"/>
    <col min="5155" max="5155" width="5.25" style="1270" bestFit="1" customWidth="1"/>
    <col min="5156" max="5156" width="9" style="1270"/>
    <col min="5157" max="5157" width="11" style="1270" bestFit="1" customWidth="1"/>
    <col min="5158" max="5158" width="8.375" style="1270" bestFit="1" customWidth="1"/>
    <col min="5159" max="5159" width="9.625" style="1270" bestFit="1" customWidth="1"/>
    <col min="5160" max="5160" width="15.125" style="1270" bestFit="1" customWidth="1"/>
    <col min="5161" max="5161" width="11.125" style="1270" bestFit="1" customWidth="1"/>
    <col min="5162" max="5162" width="9.5" style="1270" bestFit="1" customWidth="1"/>
    <col min="5163" max="5163" width="11" style="1270" bestFit="1" customWidth="1"/>
    <col min="5164" max="5172" width="15.125" style="1270" bestFit="1" customWidth="1"/>
    <col min="5173" max="5173" width="7.125" style="1270" bestFit="1" customWidth="1"/>
    <col min="5174" max="5174" width="11" style="1270" bestFit="1" customWidth="1"/>
    <col min="5175" max="5175" width="15.125" style="1270" bestFit="1" customWidth="1"/>
    <col min="5176" max="5176" width="19.25" style="1270" bestFit="1" customWidth="1"/>
    <col min="5177" max="5177" width="15.125" style="1270" bestFit="1" customWidth="1"/>
    <col min="5178" max="5178" width="19.25" style="1270" bestFit="1" customWidth="1"/>
    <col min="5179" max="5179" width="15.125" style="1270" bestFit="1" customWidth="1"/>
    <col min="5180" max="5180" width="19.25" style="1270" bestFit="1" customWidth="1"/>
    <col min="5181" max="5181" width="15.125" style="1270" bestFit="1" customWidth="1"/>
    <col min="5182" max="5182" width="19.25" style="1270" bestFit="1" customWidth="1"/>
    <col min="5183" max="5183" width="15.125" style="1270" bestFit="1" customWidth="1"/>
    <col min="5184" max="5184" width="19.25" style="1270" bestFit="1" customWidth="1"/>
    <col min="5185" max="5185" width="13" style="1270" bestFit="1" customWidth="1"/>
    <col min="5186" max="5186" width="17.25" style="1270" bestFit="1" customWidth="1"/>
    <col min="5187" max="5187" width="15.125" style="1270" bestFit="1" customWidth="1"/>
    <col min="5188" max="5188" width="19.25" style="1270" bestFit="1" customWidth="1"/>
    <col min="5189" max="5189" width="15.125" style="1270" bestFit="1" customWidth="1"/>
    <col min="5190" max="5190" width="19.25" style="1270" bestFit="1" customWidth="1"/>
    <col min="5191" max="5196" width="21.375" style="1270" bestFit="1" customWidth="1"/>
    <col min="5197" max="5198" width="17.25" style="1270" bestFit="1" customWidth="1"/>
    <col min="5199" max="5199" width="7.125" style="1270" bestFit="1" customWidth="1"/>
    <col min="5200" max="5200" width="11" style="1270" bestFit="1" customWidth="1"/>
    <col min="5201" max="5201" width="7.125" style="1270" bestFit="1" customWidth="1"/>
    <col min="5202" max="5203" width="11" style="1270" bestFit="1" customWidth="1"/>
    <col min="5204" max="5204" width="15.125" style="1270" bestFit="1" customWidth="1"/>
    <col min="5205" max="5205" width="16.5" style="1270" bestFit="1" customWidth="1"/>
    <col min="5206" max="5206" width="20.625" style="1270" bestFit="1" customWidth="1"/>
    <col min="5207" max="5207" width="7.125" style="1270" bestFit="1" customWidth="1"/>
    <col min="5208" max="5210" width="11" style="1270" bestFit="1" customWidth="1"/>
    <col min="5211" max="5211" width="15.125" style="1270" bestFit="1" customWidth="1"/>
    <col min="5212" max="5214" width="11" style="1270" bestFit="1" customWidth="1"/>
    <col min="5215" max="5215" width="13" style="1270" bestFit="1" customWidth="1"/>
    <col min="5216" max="5216" width="11" style="1270" bestFit="1" customWidth="1"/>
    <col min="5217" max="5217" width="15.125" style="1270" bestFit="1" customWidth="1"/>
    <col min="5218" max="5218" width="17.25" style="1270" bestFit="1" customWidth="1"/>
    <col min="5219" max="5219" width="7.125" style="1270" bestFit="1" customWidth="1"/>
    <col min="5220" max="5220" width="13" style="1270" bestFit="1" customWidth="1"/>
    <col min="5221" max="5222" width="12.375" style="1270" bestFit="1" customWidth="1"/>
    <col min="5223" max="5224" width="15.125" style="1270" bestFit="1" customWidth="1"/>
    <col min="5225" max="5226" width="18.625" style="1270" bestFit="1" customWidth="1"/>
    <col min="5227" max="5228" width="21.375" style="1270" bestFit="1" customWidth="1"/>
    <col min="5229" max="5229" width="17.25" style="1270" bestFit="1" customWidth="1"/>
    <col min="5230" max="5230" width="11" style="1270" bestFit="1" customWidth="1"/>
    <col min="5231" max="5232" width="15.125" style="1270" bestFit="1" customWidth="1"/>
    <col min="5233" max="5233" width="11" style="1270" bestFit="1" customWidth="1"/>
    <col min="5234" max="5235" width="15.125" style="1270" bestFit="1" customWidth="1"/>
    <col min="5236" max="5236" width="11.875" style="1270" bestFit="1" customWidth="1"/>
    <col min="5237" max="5237" width="16.375" style="1270" bestFit="1" customWidth="1"/>
    <col min="5238" max="5238" width="15.125" style="1270" bestFit="1" customWidth="1"/>
    <col min="5239" max="5239" width="11" style="1270" bestFit="1" customWidth="1"/>
    <col min="5240" max="5241" width="15.125" style="1270" bestFit="1" customWidth="1"/>
    <col min="5242" max="5242" width="11" style="1270" bestFit="1" customWidth="1"/>
    <col min="5243" max="5244" width="15.125" style="1270" bestFit="1" customWidth="1"/>
    <col min="5245" max="5245" width="5.25" style="1270" bestFit="1" customWidth="1"/>
    <col min="5246" max="5247" width="9" style="1270"/>
    <col min="5248" max="5248" width="7.125" style="1270" bestFit="1" customWidth="1"/>
    <col min="5249" max="5249" width="9" style="1270"/>
    <col min="5250" max="5250" width="59.375" style="1270" bestFit="1" customWidth="1"/>
    <col min="5251" max="5251" width="45.5" style="1270" bestFit="1" customWidth="1"/>
    <col min="5252" max="5252" width="27.625" style="1270" bestFit="1" customWidth="1"/>
    <col min="5253" max="5253" width="11" style="1270" bestFit="1" customWidth="1"/>
    <col min="5254" max="5257" width="13" style="1270" bestFit="1" customWidth="1"/>
    <col min="5258" max="5258" width="14.375" style="1270" bestFit="1" customWidth="1"/>
    <col min="5259" max="5259" width="13" style="1270" bestFit="1" customWidth="1"/>
    <col min="5260" max="5261" width="18.125" style="1270" bestFit="1" customWidth="1"/>
    <col min="5262" max="5262" width="20.25" style="1270" bestFit="1" customWidth="1"/>
    <col min="5263" max="5263" width="17.625" style="1270" bestFit="1" customWidth="1"/>
    <col min="5264" max="5264" width="15.125" style="1270" bestFit="1" customWidth="1"/>
    <col min="5265" max="5265" width="21.375" style="1270" bestFit="1" customWidth="1"/>
    <col min="5266" max="5266" width="12.875" style="1270" bestFit="1" customWidth="1"/>
    <col min="5267" max="5267" width="13" style="1270" bestFit="1" customWidth="1"/>
    <col min="5268" max="5268" width="21.5" style="1270" bestFit="1" customWidth="1"/>
    <col min="5269" max="5270" width="13.125" style="1270" bestFit="1" customWidth="1"/>
    <col min="5271" max="5271" width="21.25" style="1270" bestFit="1" customWidth="1"/>
    <col min="5272" max="5272" width="17.375" style="1270" bestFit="1" customWidth="1"/>
    <col min="5273" max="5273" width="13.125" style="1270" bestFit="1" customWidth="1"/>
    <col min="5274" max="5274" width="15.125" style="1270" bestFit="1" customWidth="1"/>
    <col min="5275" max="5275" width="25.25" style="1270" bestFit="1" customWidth="1"/>
    <col min="5276" max="5276" width="18.875" style="1270" bestFit="1" customWidth="1"/>
    <col min="5277" max="5277" width="28" style="1270" bestFit="1" customWidth="1"/>
    <col min="5278" max="5278" width="26.75" style="1270" bestFit="1" customWidth="1"/>
    <col min="5279" max="5279" width="28" style="1270" bestFit="1" customWidth="1"/>
    <col min="5280" max="5280" width="25.25" style="1270" bestFit="1" customWidth="1"/>
    <col min="5281" max="5281" width="29.625" style="1270" bestFit="1" customWidth="1"/>
    <col min="5282" max="5282" width="25.25" style="1270" bestFit="1" customWidth="1"/>
    <col min="5283" max="5283" width="29.625" style="1270" bestFit="1" customWidth="1"/>
    <col min="5284" max="5284" width="25.25" style="1270" bestFit="1" customWidth="1"/>
    <col min="5285" max="5286" width="18.875" style="1270" bestFit="1" customWidth="1"/>
    <col min="5287" max="5287" width="21" style="1270" bestFit="1" customWidth="1"/>
    <col min="5288" max="5288" width="20.875" style="1270" bestFit="1" customWidth="1"/>
    <col min="5289" max="5289" width="12.625" style="1270" bestFit="1" customWidth="1"/>
    <col min="5290" max="5290" width="15.125" style="1270" bestFit="1" customWidth="1"/>
    <col min="5291" max="5291" width="7.125" style="1270" bestFit="1" customWidth="1"/>
    <col min="5292" max="5292" width="19.25" style="1270" bestFit="1" customWidth="1"/>
    <col min="5293" max="5295" width="15.125" style="1270" bestFit="1" customWidth="1"/>
    <col min="5296" max="5296" width="17.25" style="1270" bestFit="1" customWidth="1"/>
    <col min="5297" max="5299" width="15.125" style="1270" bestFit="1" customWidth="1"/>
    <col min="5300" max="5301" width="17.25" style="1270" bestFit="1" customWidth="1"/>
    <col min="5302" max="5302" width="15.125" style="1270" bestFit="1" customWidth="1"/>
    <col min="5303" max="5304" width="17.25" style="1270" bestFit="1" customWidth="1"/>
    <col min="5305" max="5305" width="15.125" style="1270" bestFit="1" customWidth="1"/>
    <col min="5306" max="5307" width="17.25" style="1270" bestFit="1" customWidth="1"/>
    <col min="5308" max="5308" width="19.25" style="1270" bestFit="1" customWidth="1"/>
    <col min="5309" max="5310" width="21.375" style="1270" bestFit="1" customWidth="1"/>
    <col min="5311" max="5311" width="23.5" style="1270" bestFit="1" customWidth="1"/>
    <col min="5312" max="5312" width="21.375" style="1270" bestFit="1" customWidth="1"/>
    <col min="5313" max="5313" width="19.25" style="1270" bestFit="1" customWidth="1"/>
    <col min="5314" max="5315" width="21.375" style="1270" bestFit="1" customWidth="1"/>
    <col min="5316" max="5316" width="23.5" style="1270" bestFit="1" customWidth="1"/>
    <col min="5317" max="5317" width="21.375" style="1270" bestFit="1" customWidth="1"/>
    <col min="5318" max="5318" width="17.25" style="1270" bestFit="1" customWidth="1"/>
    <col min="5319" max="5321" width="19.25" style="1270" bestFit="1" customWidth="1"/>
    <col min="5322" max="5322" width="18.375" style="1270" bestFit="1" customWidth="1"/>
    <col min="5323" max="5324" width="20.375" style="1270" bestFit="1" customWidth="1"/>
    <col min="5325" max="5325" width="13" style="1270" bestFit="1" customWidth="1"/>
    <col min="5326" max="5327" width="19.25" style="1270" bestFit="1" customWidth="1"/>
    <col min="5328" max="5329" width="17.25" style="1270" bestFit="1" customWidth="1"/>
    <col min="5330" max="5332" width="19.25" style="1270" bestFit="1" customWidth="1"/>
    <col min="5333" max="5334" width="21.375" style="1270" bestFit="1" customWidth="1"/>
    <col min="5335" max="5335" width="19.25" style="1270" bestFit="1" customWidth="1"/>
    <col min="5336" max="5337" width="21.375" style="1270" bestFit="1" customWidth="1"/>
    <col min="5338" max="5338" width="23.5" style="1270" bestFit="1" customWidth="1"/>
    <col min="5339" max="5340" width="21.375" style="1270" bestFit="1" customWidth="1"/>
    <col min="5341" max="5343" width="23.5" style="1270" bestFit="1" customWidth="1"/>
    <col min="5344" max="5345" width="25.5" style="1270" bestFit="1" customWidth="1"/>
    <col min="5346" max="5346" width="23.5" style="1270" bestFit="1" customWidth="1"/>
    <col min="5347" max="5348" width="25.5" style="1270" bestFit="1" customWidth="1"/>
    <col min="5349" max="5349" width="27.625" style="1270" bestFit="1" customWidth="1"/>
    <col min="5350" max="5350" width="25.5" style="1270" bestFit="1" customWidth="1"/>
    <col min="5351" max="5351" width="22.75" style="1270" bestFit="1" customWidth="1"/>
    <col min="5352" max="5352" width="26.875" style="1270" bestFit="1" customWidth="1"/>
    <col min="5353" max="5354" width="19.25" style="1270" bestFit="1" customWidth="1"/>
    <col min="5355" max="5355" width="25.5" style="1270" bestFit="1" customWidth="1"/>
    <col min="5356" max="5357" width="21.375" style="1270" bestFit="1" customWidth="1"/>
    <col min="5358" max="5358" width="27.625" style="1270" bestFit="1" customWidth="1"/>
    <col min="5359" max="5359" width="8.375" style="1270" bestFit="1" customWidth="1"/>
    <col min="5360" max="5362" width="16.75" style="1270" bestFit="1" customWidth="1"/>
    <col min="5363" max="5363" width="18.875" style="1270" bestFit="1" customWidth="1"/>
    <col min="5364" max="5364" width="23.5" style="1270" bestFit="1" customWidth="1"/>
    <col min="5365" max="5365" width="25.5" style="1270" bestFit="1" customWidth="1"/>
    <col min="5366" max="5367" width="8.375" style="1270" bestFit="1" customWidth="1"/>
    <col min="5368" max="5368" width="10.25" style="1270" bestFit="1" customWidth="1"/>
    <col min="5369" max="5369" width="13.75" style="1270" bestFit="1" customWidth="1"/>
    <col min="5370" max="5370" width="15.125" style="1270" bestFit="1" customWidth="1"/>
    <col min="5371" max="5373" width="21.5" style="1270" bestFit="1" customWidth="1"/>
    <col min="5374" max="5375" width="19.25" style="1270" bestFit="1" customWidth="1"/>
    <col min="5376" max="5376" width="6.625" style="1270" bestFit="1" customWidth="1"/>
    <col min="5377" max="5377" width="9" style="1270"/>
    <col min="5378" max="5378" width="15.125" style="1270" bestFit="1" customWidth="1"/>
    <col min="5379" max="5379" width="13" style="1270" bestFit="1" customWidth="1"/>
    <col min="5380" max="5382" width="9" style="1270"/>
    <col min="5383" max="5383" width="13" style="1270" bestFit="1" customWidth="1"/>
    <col min="5384" max="5384" width="15" style="1270" customWidth="1"/>
    <col min="5385" max="5385" width="13" style="1270" bestFit="1" customWidth="1"/>
    <col min="5386" max="5386" width="9" style="1270"/>
    <col min="5387" max="5389" width="12.375" style="1270" bestFit="1" customWidth="1"/>
    <col min="5390" max="5390" width="11" style="1270" bestFit="1" customWidth="1"/>
    <col min="5391" max="5391" width="20.375" style="1270" bestFit="1" customWidth="1"/>
    <col min="5392" max="5393" width="27.75" style="1270" bestFit="1" customWidth="1"/>
    <col min="5394" max="5395" width="19.375" style="1270" bestFit="1" customWidth="1"/>
    <col min="5396" max="5396" width="17.25" style="1270" bestFit="1" customWidth="1"/>
    <col min="5397" max="5397" width="19.375" style="1270" bestFit="1" customWidth="1"/>
    <col min="5398" max="5399" width="9" style="1270"/>
    <col min="5400" max="5400" width="17.375" style="1270" bestFit="1" customWidth="1"/>
    <col min="5401" max="5401" width="9" style="1270"/>
    <col min="5402" max="5402" width="17.375" style="1270" bestFit="1" customWidth="1"/>
    <col min="5403" max="5404" width="9" style="1270"/>
    <col min="5405" max="5406" width="11.125" style="1270" bestFit="1" customWidth="1"/>
    <col min="5407" max="5407" width="5.25" style="1270" bestFit="1" customWidth="1"/>
    <col min="5408" max="5408" width="9" style="1270"/>
    <col min="5409" max="5409" width="14.25" style="1270" bestFit="1" customWidth="1"/>
    <col min="5410" max="5410" width="17.875" style="1270" bestFit="1" customWidth="1"/>
    <col min="5411" max="5411" width="5.25" style="1270" bestFit="1" customWidth="1"/>
    <col min="5412" max="5412" width="9" style="1270"/>
    <col min="5413" max="5413" width="11" style="1270" bestFit="1" customWidth="1"/>
    <col min="5414" max="5414" width="8.375" style="1270" bestFit="1" customWidth="1"/>
    <col min="5415" max="5415" width="9.625" style="1270" bestFit="1" customWidth="1"/>
    <col min="5416" max="5416" width="15.125" style="1270" bestFit="1" customWidth="1"/>
    <col min="5417" max="5417" width="11.125" style="1270" bestFit="1" customWidth="1"/>
    <col min="5418" max="5418" width="9.5" style="1270" bestFit="1" customWidth="1"/>
    <col min="5419" max="5419" width="11" style="1270" bestFit="1" customWidth="1"/>
    <col min="5420" max="5428" width="15.125" style="1270" bestFit="1" customWidth="1"/>
    <col min="5429" max="5429" width="7.125" style="1270" bestFit="1" customWidth="1"/>
    <col min="5430" max="5430" width="11" style="1270" bestFit="1" customWidth="1"/>
    <col min="5431" max="5431" width="15.125" style="1270" bestFit="1" customWidth="1"/>
    <col min="5432" max="5432" width="19.25" style="1270" bestFit="1" customWidth="1"/>
    <col min="5433" max="5433" width="15.125" style="1270" bestFit="1" customWidth="1"/>
    <col min="5434" max="5434" width="19.25" style="1270" bestFit="1" customWidth="1"/>
    <col min="5435" max="5435" width="15.125" style="1270" bestFit="1" customWidth="1"/>
    <col min="5436" max="5436" width="19.25" style="1270" bestFit="1" customWidth="1"/>
    <col min="5437" max="5437" width="15.125" style="1270" bestFit="1" customWidth="1"/>
    <col min="5438" max="5438" width="19.25" style="1270" bestFit="1" customWidth="1"/>
    <col min="5439" max="5439" width="15.125" style="1270" bestFit="1" customWidth="1"/>
    <col min="5440" max="5440" width="19.25" style="1270" bestFit="1" customWidth="1"/>
    <col min="5441" max="5441" width="13" style="1270" bestFit="1" customWidth="1"/>
    <col min="5442" max="5442" width="17.25" style="1270" bestFit="1" customWidth="1"/>
    <col min="5443" max="5443" width="15.125" style="1270" bestFit="1" customWidth="1"/>
    <col min="5444" max="5444" width="19.25" style="1270" bestFit="1" customWidth="1"/>
    <col min="5445" max="5445" width="15.125" style="1270" bestFit="1" customWidth="1"/>
    <col min="5446" max="5446" width="19.25" style="1270" bestFit="1" customWidth="1"/>
    <col min="5447" max="5452" width="21.375" style="1270" bestFit="1" customWidth="1"/>
    <col min="5453" max="5454" width="17.25" style="1270" bestFit="1" customWidth="1"/>
    <col min="5455" max="5455" width="7.125" style="1270" bestFit="1" customWidth="1"/>
    <col min="5456" max="5456" width="11" style="1270" bestFit="1" customWidth="1"/>
    <col min="5457" max="5457" width="7.125" style="1270" bestFit="1" customWidth="1"/>
    <col min="5458" max="5459" width="11" style="1270" bestFit="1" customWidth="1"/>
    <col min="5460" max="5460" width="15.125" style="1270" bestFit="1" customWidth="1"/>
    <col min="5461" max="5461" width="16.5" style="1270" bestFit="1" customWidth="1"/>
    <col min="5462" max="5462" width="20.625" style="1270" bestFit="1" customWidth="1"/>
    <col min="5463" max="5463" width="7.125" style="1270" bestFit="1" customWidth="1"/>
    <col min="5464" max="5466" width="11" style="1270" bestFit="1" customWidth="1"/>
    <col min="5467" max="5467" width="15.125" style="1270" bestFit="1" customWidth="1"/>
    <col min="5468" max="5470" width="11" style="1270" bestFit="1" customWidth="1"/>
    <col min="5471" max="5471" width="13" style="1270" bestFit="1" customWidth="1"/>
    <col min="5472" max="5472" width="11" style="1270" bestFit="1" customWidth="1"/>
    <col min="5473" max="5473" width="15.125" style="1270" bestFit="1" customWidth="1"/>
    <col min="5474" max="5474" width="17.25" style="1270" bestFit="1" customWidth="1"/>
    <col min="5475" max="5475" width="7.125" style="1270" bestFit="1" customWidth="1"/>
    <col min="5476" max="5476" width="13" style="1270" bestFit="1" customWidth="1"/>
    <col min="5477" max="5478" width="12.375" style="1270" bestFit="1" customWidth="1"/>
    <col min="5479" max="5480" width="15.125" style="1270" bestFit="1" customWidth="1"/>
    <col min="5481" max="5482" width="18.625" style="1270" bestFit="1" customWidth="1"/>
    <col min="5483" max="5484" width="21.375" style="1270" bestFit="1" customWidth="1"/>
    <col min="5485" max="5485" width="17.25" style="1270" bestFit="1" customWidth="1"/>
    <col min="5486" max="5486" width="11" style="1270" bestFit="1" customWidth="1"/>
    <col min="5487" max="5488" width="15.125" style="1270" bestFit="1" customWidth="1"/>
    <col min="5489" max="5489" width="11" style="1270" bestFit="1" customWidth="1"/>
    <col min="5490" max="5491" width="15.125" style="1270" bestFit="1" customWidth="1"/>
    <col min="5492" max="5492" width="11.875" style="1270" bestFit="1" customWidth="1"/>
    <col min="5493" max="5493" width="16.375" style="1270" bestFit="1" customWidth="1"/>
    <col min="5494" max="5494" width="15.125" style="1270" bestFit="1" customWidth="1"/>
    <col min="5495" max="5495" width="11" style="1270" bestFit="1" customWidth="1"/>
    <col min="5496" max="5497" width="15.125" style="1270" bestFit="1" customWidth="1"/>
    <col min="5498" max="5498" width="11" style="1270" bestFit="1" customWidth="1"/>
    <col min="5499" max="5500" width="15.125" style="1270" bestFit="1" customWidth="1"/>
    <col min="5501" max="5501" width="5.25" style="1270" bestFit="1" customWidth="1"/>
    <col min="5502" max="5503" width="9" style="1270"/>
    <col min="5504" max="5504" width="7.125" style="1270" bestFit="1" customWidth="1"/>
    <col min="5505" max="5505" width="9" style="1270"/>
    <col min="5506" max="5506" width="59.375" style="1270" bestFit="1" customWidth="1"/>
    <col min="5507" max="5507" width="45.5" style="1270" bestFit="1" customWidth="1"/>
    <col min="5508" max="5508" width="27.625" style="1270" bestFit="1" customWidth="1"/>
    <col min="5509" max="5509" width="11" style="1270" bestFit="1" customWidth="1"/>
    <col min="5510" max="5513" width="13" style="1270" bestFit="1" customWidth="1"/>
    <col min="5514" max="5514" width="14.375" style="1270" bestFit="1" customWidth="1"/>
    <col min="5515" max="5515" width="13" style="1270" bestFit="1" customWidth="1"/>
    <col min="5516" max="5517" width="18.125" style="1270" bestFit="1" customWidth="1"/>
    <col min="5518" max="5518" width="20.25" style="1270" bestFit="1" customWidth="1"/>
    <col min="5519" max="5519" width="17.625" style="1270" bestFit="1" customWidth="1"/>
    <col min="5520" max="5520" width="15.125" style="1270" bestFit="1" customWidth="1"/>
    <col min="5521" max="5521" width="21.375" style="1270" bestFit="1" customWidth="1"/>
    <col min="5522" max="5522" width="12.875" style="1270" bestFit="1" customWidth="1"/>
    <col min="5523" max="5523" width="13" style="1270" bestFit="1" customWidth="1"/>
    <col min="5524" max="5524" width="21.5" style="1270" bestFit="1" customWidth="1"/>
    <col min="5525" max="5526" width="13.125" style="1270" bestFit="1" customWidth="1"/>
    <col min="5527" max="5527" width="21.25" style="1270" bestFit="1" customWidth="1"/>
    <col min="5528" max="5528" width="17.375" style="1270" bestFit="1" customWidth="1"/>
    <col min="5529" max="5529" width="13.125" style="1270" bestFit="1" customWidth="1"/>
    <col min="5530" max="5530" width="15.125" style="1270" bestFit="1" customWidth="1"/>
    <col min="5531" max="5531" width="25.25" style="1270" bestFit="1" customWidth="1"/>
    <col min="5532" max="5532" width="18.875" style="1270" bestFit="1" customWidth="1"/>
    <col min="5533" max="5533" width="28" style="1270" bestFit="1" customWidth="1"/>
    <col min="5534" max="5534" width="26.75" style="1270" bestFit="1" customWidth="1"/>
    <col min="5535" max="5535" width="28" style="1270" bestFit="1" customWidth="1"/>
    <col min="5536" max="5536" width="25.25" style="1270" bestFit="1" customWidth="1"/>
    <col min="5537" max="5537" width="29.625" style="1270" bestFit="1" customWidth="1"/>
    <col min="5538" max="5538" width="25.25" style="1270" bestFit="1" customWidth="1"/>
    <col min="5539" max="5539" width="29.625" style="1270" bestFit="1" customWidth="1"/>
    <col min="5540" max="5540" width="25.25" style="1270" bestFit="1" customWidth="1"/>
    <col min="5541" max="5542" width="18.875" style="1270" bestFit="1" customWidth="1"/>
    <col min="5543" max="5543" width="21" style="1270" bestFit="1" customWidth="1"/>
    <col min="5544" max="5544" width="20.875" style="1270" bestFit="1" customWidth="1"/>
    <col min="5545" max="5545" width="12.625" style="1270" bestFit="1" customWidth="1"/>
    <col min="5546" max="5546" width="15.125" style="1270" bestFit="1" customWidth="1"/>
    <col min="5547" max="5547" width="7.125" style="1270" bestFit="1" customWidth="1"/>
    <col min="5548" max="5548" width="19.25" style="1270" bestFit="1" customWidth="1"/>
    <col min="5549" max="5551" width="15.125" style="1270" bestFit="1" customWidth="1"/>
    <col min="5552" max="5552" width="17.25" style="1270" bestFit="1" customWidth="1"/>
    <col min="5553" max="5555" width="15.125" style="1270" bestFit="1" customWidth="1"/>
    <col min="5556" max="5557" width="17.25" style="1270" bestFit="1" customWidth="1"/>
    <col min="5558" max="5558" width="15.125" style="1270" bestFit="1" customWidth="1"/>
    <col min="5559" max="5560" width="17.25" style="1270" bestFit="1" customWidth="1"/>
    <col min="5561" max="5561" width="15.125" style="1270" bestFit="1" customWidth="1"/>
    <col min="5562" max="5563" width="17.25" style="1270" bestFit="1" customWidth="1"/>
    <col min="5564" max="5564" width="19.25" style="1270" bestFit="1" customWidth="1"/>
    <col min="5565" max="5566" width="21.375" style="1270" bestFit="1" customWidth="1"/>
    <col min="5567" max="5567" width="23.5" style="1270" bestFit="1" customWidth="1"/>
    <col min="5568" max="5568" width="21.375" style="1270" bestFit="1" customWidth="1"/>
    <col min="5569" max="5569" width="19.25" style="1270" bestFit="1" customWidth="1"/>
    <col min="5570" max="5571" width="21.375" style="1270" bestFit="1" customWidth="1"/>
    <col min="5572" max="5572" width="23.5" style="1270" bestFit="1" customWidth="1"/>
    <col min="5573" max="5573" width="21.375" style="1270" bestFit="1" customWidth="1"/>
    <col min="5574" max="5574" width="17.25" style="1270" bestFit="1" customWidth="1"/>
    <col min="5575" max="5577" width="19.25" style="1270" bestFit="1" customWidth="1"/>
    <col min="5578" max="5578" width="18.375" style="1270" bestFit="1" customWidth="1"/>
    <col min="5579" max="5580" width="20.375" style="1270" bestFit="1" customWidth="1"/>
    <col min="5581" max="5581" width="13" style="1270" bestFit="1" customWidth="1"/>
    <col min="5582" max="5583" width="19.25" style="1270" bestFit="1" customWidth="1"/>
    <col min="5584" max="5585" width="17.25" style="1270" bestFit="1" customWidth="1"/>
    <col min="5586" max="5588" width="19.25" style="1270" bestFit="1" customWidth="1"/>
    <col min="5589" max="5590" width="21.375" style="1270" bestFit="1" customWidth="1"/>
    <col min="5591" max="5591" width="19.25" style="1270" bestFit="1" customWidth="1"/>
    <col min="5592" max="5593" width="21.375" style="1270" bestFit="1" customWidth="1"/>
    <col min="5594" max="5594" width="23.5" style="1270" bestFit="1" customWidth="1"/>
    <col min="5595" max="5596" width="21.375" style="1270" bestFit="1" customWidth="1"/>
    <col min="5597" max="5599" width="23.5" style="1270" bestFit="1" customWidth="1"/>
    <col min="5600" max="5601" width="25.5" style="1270" bestFit="1" customWidth="1"/>
    <col min="5602" max="5602" width="23.5" style="1270" bestFit="1" customWidth="1"/>
    <col min="5603" max="5604" width="25.5" style="1270" bestFit="1" customWidth="1"/>
    <col min="5605" max="5605" width="27.625" style="1270" bestFit="1" customWidth="1"/>
    <col min="5606" max="5606" width="25.5" style="1270" bestFit="1" customWidth="1"/>
    <col min="5607" max="5607" width="22.75" style="1270" bestFit="1" customWidth="1"/>
    <col min="5608" max="5608" width="26.875" style="1270" bestFit="1" customWidth="1"/>
    <col min="5609" max="5610" width="19.25" style="1270" bestFit="1" customWidth="1"/>
    <col min="5611" max="5611" width="25.5" style="1270" bestFit="1" customWidth="1"/>
    <col min="5612" max="5613" width="21.375" style="1270" bestFit="1" customWidth="1"/>
    <col min="5614" max="5614" width="27.625" style="1270" bestFit="1" customWidth="1"/>
    <col min="5615" max="5615" width="8.375" style="1270" bestFit="1" customWidth="1"/>
    <col min="5616" max="5618" width="16.75" style="1270" bestFit="1" customWidth="1"/>
    <col min="5619" max="5619" width="18.875" style="1270" bestFit="1" customWidth="1"/>
    <col min="5620" max="5620" width="23.5" style="1270" bestFit="1" customWidth="1"/>
    <col min="5621" max="5621" width="25.5" style="1270" bestFit="1" customWidth="1"/>
    <col min="5622" max="5623" width="8.375" style="1270" bestFit="1" customWidth="1"/>
    <col min="5624" max="5624" width="10.25" style="1270" bestFit="1" customWidth="1"/>
    <col min="5625" max="5625" width="13.75" style="1270" bestFit="1" customWidth="1"/>
    <col min="5626" max="5626" width="15.125" style="1270" bestFit="1" customWidth="1"/>
    <col min="5627" max="5629" width="21.5" style="1270" bestFit="1" customWidth="1"/>
    <col min="5630" max="5631" width="19.25" style="1270" bestFit="1" customWidth="1"/>
    <col min="5632" max="5632" width="6.625" style="1270" bestFit="1" customWidth="1"/>
    <col min="5633" max="5633" width="9" style="1270"/>
    <col min="5634" max="5634" width="15.125" style="1270" bestFit="1" customWidth="1"/>
    <col min="5635" max="5635" width="13" style="1270" bestFit="1" customWidth="1"/>
    <col min="5636" max="5638" width="9" style="1270"/>
    <col min="5639" max="5639" width="13" style="1270" bestFit="1" customWidth="1"/>
    <col min="5640" max="5640" width="15" style="1270" customWidth="1"/>
    <col min="5641" max="5641" width="13" style="1270" bestFit="1" customWidth="1"/>
    <col min="5642" max="5642" width="9" style="1270"/>
    <col min="5643" max="5645" width="12.375" style="1270" bestFit="1" customWidth="1"/>
    <col min="5646" max="5646" width="11" style="1270" bestFit="1" customWidth="1"/>
    <col min="5647" max="5647" width="20.375" style="1270" bestFit="1" customWidth="1"/>
    <col min="5648" max="5649" width="27.75" style="1270" bestFit="1" customWidth="1"/>
    <col min="5650" max="5651" width="19.375" style="1270" bestFit="1" customWidth="1"/>
    <col min="5652" max="5652" width="17.25" style="1270" bestFit="1" customWidth="1"/>
    <col min="5653" max="5653" width="19.375" style="1270" bestFit="1" customWidth="1"/>
    <col min="5654" max="5655" width="9" style="1270"/>
    <col min="5656" max="5656" width="17.375" style="1270" bestFit="1" customWidth="1"/>
    <col min="5657" max="5657" width="9" style="1270"/>
    <col min="5658" max="5658" width="17.375" style="1270" bestFit="1" customWidth="1"/>
    <col min="5659" max="5660" width="9" style="1270"/>
    <col min="5661" max="5662" width="11.125" style="1270" bestFit="1" customWidth="1"/>
    <col min="5663" max="5663" width="5.25" style="1270" bestFit="1" customWidth="1"/>
    <col min="5664" max="5664" width="9" style="1270"/>
    <col min="5665" max="5665" width="14.25" style="1270" bestFit="1" customWidth="1"/>
    <col min="5666" max="5666" width="17.875" style="1270" bestFit="1" customWidth="1"/>
    <col min="5667" max="5667" width="5.25" style="1270" bestFit="1" customWidth="1"/>
    <col min="5668" max="5668" width="9" style="1270"/>
    <col min="5669" max="5669" width="11" style="1270" bestFit="1" customWidth="1"/>
    <col min="5670" max="5670" width="8.375" style="1270" bestFit="1" customWidth="1"/>
    <col min="5671" max="5671" width="9.625" style="1270" bestFit="1" customWidth="1"/>
    <col min="5672" max="5672" width="15.125" style="1270" bestFit="1" customWidth="1"/>
    <col min="5673" max="5673" width="11.125" style="1270" bestFit="1" customWidth="1"/>
    <col min="5674" max="5674" width="9.5" style="1270" bestFit="1" customWidth="1"/>
    <col min="5675" max="5675" width="11" style="1270" bestFit="1" customWidth="1"/>
    <col min="5676" max="5684" width="15.125" style="1270" bestFit="1" customWidth="1"/>
    <col min="5685" max="5685" width="7.125" style="1270" bestFit="1" customWidth="1"/>
    <col min="5686" max="5686" width="11" style="1270" bestFit="1" customWidth="1"/>
    <col min="5687" max="5687" width="15.125" style="1270" bestFit="1" customWidth="1"/>
    <col min="5688" max="5688" width="19.25" style="1270" bestFit="1" customWidth="1"/>
    <col min="5689" max="5689" width="15.125" style="1270" bestFit="1" customWidth="1"/>
    <col min="5690" max="5690" width="19.25" style="1270" bestFit="1" customWidth="1"/>
    <col min="5691" max="5691" width="15.125" style="1270" bestFit="1" customWidth="1"/>
    <col min="5692" max="5692" width="19.25" style="1270" bestFit="1" customWidth="1"/>
    <col min="5693" max="5693" width="15.125" style="1270" bestFit="1" customWidth="1"/>
    <col min="5694" max="5694" width="19.25" style="1270" bestFit="1" customWidth="1"/>
    <col min="5695" max="5695" width="15.125" style="1270" bestFit="1" customWidth="1"/>
    <col min="5696" max="5696" width="19.25" style="1270" bestFit="1" customWidth="1"/>
    <col min="5697" max="5697" width="13" style="1270" bestFit="1" customWidth="1"/>
    <col min="5698" max="5698" width="17.25" style="1270" bestFit="1" customWidth="1"/>
    <col min="5699" max="5699" width="15.125" style="1270" bestFit="1" customWidth="1"/>
    <col min="5700" max="5700" width="19.25" style="1270" bestFit="1" customWidth="1"/>
    <col min="5701" max="5701" width="15.125" style="1270" bestFit="1" customWidth="1"/>
    <col min="5702" max="5702" width="19.25" style="1270" bestFit="1" customWidth="1"/>
    <col min="5703" max="5708" width="21.375" style="1270" bestFit="1" customWidth="1"/>
    <col min="5709" max="5710" width="17.25" style="1270" bestFit="1" customWidth="1"/>
    <col min="5711" max="5711" width="7.125" style="1270" bestFit="1" customWidth="1"/>
    <col min="5712" max="5712" width="11" style="1270" bestFit="1" customWidth="1"/>
    <col min="5713" max="5713" width="7.125" style="1270" bestFit="1" customWidth="1"/>
    <col min="5714" max="5715" width="11" style="1270" bestFit="1" customWidth="1"/>
    <col min="5716" max="5716" width="15.125" style="1270" bestFit="1" customWidth="1"/>
    <col min="5717" max="5717" width="16.5" style="1270" bestFit="1" customWidth="1"/>
    <col min="5718" max="5718" width="20.625" style="1270" bestFit="1" customWidth="1"/>
    <col min="5719" max="5719" width="7.125" style="1270" bestFit="1" customWidth="1"/>
    <col min="5720" max="5722" width="11" style="1270" bestFit="1" customWidth="1"/>
    <col min="5723" max="5723" width="15.125" style="1270" bestFit="1" customWidth="1"/>
    <col min="5724" max="5726" width="11" style="1270" bestFit="1" customWidth="1"/>
    <col min="5727" max="5727" width="13" style="1270" bestFit="1" customWidth="1"/>
    <col min="5728" max="5728" width="11" style="1270" bestFit="1" customWidth="1"/>
    <col min="5729" max="5729" width="15.125" style="1270" bestFit="1" customWidth="1"/>
    <col min="5730" max="5730" width="17.25" style="1270" bestFit="1" customWidth="1"/>
    <col min="5731" max="5731" width="7.125" style="1270" bestFit="1" customWidth="1"/>
    <col min="5732" max="5732" width="13" style="1270" bestFit="1" customWidth="1"/>
    <col min="5733" max="5734" width="12.375" style="1270" bestFit="1" customWidth="1"/>
    <col min="5735" max="5736" width="15.125" style="1270" bestFit="1" customWidth="1"/>
    <col min="5737" max="5738" width="18.625" style="1270" bestFit="1" customWidth="1"/>
    <col min="5739" max="5740" width="21.375" style="1270" bestFit="1" customWidth="1"/>
    <col min="5741" max="5741" width="17.25" style="1270" bestFit="1" customWidth="1"/>
    <col min="5742" max="5742" width="11" style="1270" bestFit="1" customWidth="1"/>
    <col min="5743" max="5744" width="15.125" style="1270" bestFit="1" customWidth="1"/>
    <col min="5745" max="5745" width="11" style="1270" bestFit="1" customWidth="1"/>
    <col min="5746" max="5747" width="15.125" style="1270" bestFit="1" customWidth="1"/>
    <col min="5748" max="5748" width="11.875" style="1270" bestFit="1" customWidth="1"/>
    <col min="5749" max="5749" width="16.375" style="1270" bestFit="1" customWidth="1"/>
    <col min="5750" max="5750" width="15.125" style="1270" bestFit="1" customWidth="1"/>
    <col min="5751" max="5751" width="11" style="1270" bestFit="1" customWidth="1"/>
    <col min="5752" max="5753" width="15.125" style="1270" bestFit="1" customWidth="1"/>
    <col min="5754" max="5754" width="11" style="1270" bestFit="1" customWidth="1"/>
    <col min="5755" max="5756" width="15.125" style="1270" bestFit="1" customWidth="1"/>
    <col min="5757" max="5757" width="5.25" style="1270" bestFit="1" customWidth="1"/>
    <col min="5758" max="5759" width="9" style="1270"/>
    <col min="5760" max="5760" width="7.125" style="1270" bestFit="1" customWidth="1"/>
    <col min="5761" max="5761" width="9" style="1270"/>
    <col min="5762" max="5762" width="59.375" style="1270" bestFit="1" customWidth="1"/>
    <col min="5763" max="5763" width="45.5" style="1270" bestFit="1" customWidth="1"/>
    <col min="5764" max="5764" width="27.625" style="1270" bestFit="1" customWidth="1"/>
    <col min="5765" max="5765" width="11" style="1270" bestFit="1" customWidth="1"/>
    <col min="5766" max="5769" width="13" style="1270" bestFit="1" customWidth="1"/>
    <col min="5770" max="5770" width="14.375" style="1270" bestFit="1" customWidth="1"/>
    <col min="5771" max="5771" width="13" style="1270" bestFit="1" customWidth="1"/>
    <col min="5772" max="5773" width="18.125" style="1270" bestFit="1" customWidth="1"/>
    <col min="5774" max="5774" width="20.25" style="1270" bestFit="1" customWidth="1"/>
    <col min="5775" max="5775" width="17.625" style="1270" bestFit="1" customWidth="1"/>
    <col min="5776" max="5776" width="15.125" style="1270" bestFit="1" customWidth="1"/>
    <col min="5777" max="5777" width="21.375" style="1270" bestFit="1" customWidth="1"/>
    <col min="5778" max="5778" width="12.875" style="1270" bestFit="1" customWidth="1"/>
    <col min="5779" max="5779" width="13" style="1270" bestFit="1" customWidth="1"/>
    <col min="5780" max="5780" width="21.5" style="1270" bestFit="1" customWidth="1"/>
    <col min="5781" max="5782" width="13.125" style="1270" bestFit="1" customWidth="1"/>
    <col min="5783" max="5783" width="21.25" style="1270" bestFit="1" customWidth="1"/>
    <col min="5784" max="5784" width="17.375" style="1270" bestFit="1" customWidth="1"/>
    <col min="5785" max="5785" width="13.125" style="1270" bestFit="1" customWidth="1"/>
    <col min="5786" max="5786" width="15.125" style="1270" bestFit="1" customWidth="1"/>
    <col min="5787" max="5787" width="25.25" style="1270" bestFit="1" customWidth="1"/>
    <col min="5788" max="5788" width="18.875" style="1270" bestFit="1" customWidth="1"/>
    <col min="5789" max="5789" width="28" style="1270" bestFit="1" customWidth="1"/>
    <col min="5790" max="5790" width="26.75" style="1270" bestFit="1" customWidth="1"/>
    <col min="5791" max="5791" width="28" style="1270" bestFit="1" customWidth="1"/>
    <col min="5792" max="5792" width="25.25" style="1270" bestFit="1" customWidth="1"/>
    <col min="5793" max="5793" width="29.625" style="1270" bestFit="1" customWidth="1"/>
    <col min="5794" max="5794" width="25.25" style="1270" bestFit="1" customWidth="1"/>
    <col min="5795" max="5795" width="29.625" style="1270" bestFit="1" customWidth="1"/>
    <col min="5796" max="5796" width="25.25" style="1270" bestFit="1" customWidth="1"/>
    <col min="5797" max="5798" width="18.875" style="1270" bestFit="1" customWidth="1"/>
    <col min="5799" max="5799" width="21" style="1270" bestFit="1" customWidth="1"/>
    <col min="5800" max="5800" width="20.875" style="1270" bestFit="1" customWidth="1"/>
    <col min="5801" max="5801" width="12.625" style="1270" bestFit="1" customWidth="1"/>
    <col min="5802" max="5802" width="15.125" style="1270" bestFit="1" customWidth="1"/>
    <col min="5803" max="5803" width="7.125" style="1270" bestFit="1" customWidth="1"/>
    <col min="5804" max="5804" width="19.25" style="1270" bestFit="1" customWidth="1"/>
    <col min="5805" max="5807" width="15.125" style="1270" bestFit="1" customWidth="1"/>
    <col min="5808" max="5808" width="17.25" style="1270" bestFit="1" customWidth="1"/>
    <col min="5809" max="5811" width="15.125" style="1270" bestFit="1" customWidth="1"/>
    <col min="5812" max="5813" width="17.25" style="1270" bestFit="1" customWidth="1"/>
    <col min="5814" max="5814" width="15.125" style="1270" bestFit="1" customWidth="1"/>
    <col min="5815" max="5816" width="17.25" style="1270" bestFit="1" customWidth="1"/>
    <col min="5817" max="5817" width="15.125" style="1270" bestFit="1" customWidth="1"/>
    <col min="5818" max="5819" width="17.25" style="1270" bestFit="1" customWidth="1"/>
    <col min="5820" max="5820" width="19.25" style="1270" bestFit="1" customWidth="1"/>
    <col min="5821" max="5822" width="21.375" style="1270" bestFit="1" customWidth="1"/>
    <col min="5823" max="5823" width="23.5" style="1270" bestFit="1" customWidth="1"/>
    <col min="5824" max="5824" width="21.375" style="1270" bestFit="1" customWidth="1"/>
    <col min="5825" max="5825" width="19.25" style="1270" bestFit="1" customWidth="1"/>
    <col min="5826" max="5827" width="21.375" style="1270" bestFit="1" customWidth="1"/>
    <col min="5828" max="5828" width="23.5" style="1270" bestFit="1" customWidth="1"/>
    <col min="5829" max="5829" width="21.375" style="1270" bestFit="1" customWidth="1"/>
    <col min="5830" max="5830" width="17.25" style="1270" bestFit="1" customWidth="1"/>
    <col min="5831" max="5833" width="19.25" style="1270" bestFit="1" customWidth="1"/>
    <col min="5834" max="5834" width="18.375" style="1270" bestFit="1" customWidth="1"/>
    <col min="5835" max="5836" width="20.375" style="1270" bestFit="1" customWidth="1"/>
    <col min="5837" max="5837" width="13" style="1270" bestFit="1" customWidth="1"/>
    <col min="5838" max="5839" width="19.25" style="1270" bestFit="1" customWidth="1"/>
    <col min="5840" max="5841" width="17.25" style="1270" bestFit="1" customWidth="1"/>
    <col min="5842" max="5844" width="19.25" style="1270" bestFit="1" customWidth="1"/>
    <col min="5845" max="5846" width="21.375" style="1270" bestFit="1" customWidth="1"/>
    <col min="5847" max="5847" width="19.25" style="1270" bestFit="1" customWidth="1"/>
    <col min="5848" max="5849" width="21.375" style="1270" bestFit="1" customWidth="1"/>
    <col min="5850" max="5850" width="23.5" style="1270" bestFit="1" customWidth="1"/>
    <col min="5851" max="5852" width="21.375" style="1270" bestFit="1" customWidth="1"/>
    <col min="5853" max="5855" width="23.5" style="1270" bestFit="1" customWidth="1"/>
    <col min="5856" max="5857" width="25.5" style="1270" bestFit="1" customWidth="1"/>
    <col min="5858" max="5858" width="23.5" style="1270" bestFit="1" customWidth="1"/>
    <col min="5859" max="5860" width="25.5" style="1270" bestFit="1" customWidth="1"/>
    <col min="5861" max="5861" width="27.625" style="1270" bestFit="1" customWidth="1"/>
    <col min="5862" max="5862" width="25.5" style="1270" bestFit="1" customWidth="1"/>
    <col min="5863" max="5863" width="22.75" style="1270" bestFit="1" customWidth="1"/>
    <col min="5864" max="5864" width="26.875" style="1270" bestFit="1" customWidth="1"/>
    <col min="5865" max="5866" width="19.25" style="1270" bestFit="1" customWidth="1"/>
    <col min="5867" max="5867" width="25.5" style="1270" bestFit="1" customWidth="1"/>
    <col min="5868" max="5869" width="21.375" style="1270" bestFit="1" customWidth="1"/>
    <col min="5870" max="5870" width="27.625" style="1270" bestFit="1" customWidth="1"/>
    <col min="5871" max="5871" width="8.375" style="1270" bestFit="1" customWidth="1"/>
    <col min="5872" max="5874" width="16.75" style="1270" bestFit="1" customWidth="1"/>
    <col min="5875" max="5875" width="18.875" style="1270" bestFit="1" customWidth="1"/>
    <col min="5876" max="5876" width="23.5" style="1270" bestFit="1" customWidth="1"/>
    <col min="5877" max="5877" width="25.5" style="1270" bestFit="1" customWidth="1"/>
    <col min="5878" max="5879" width="8.375" style="1270" bestFit="1" customWidth="1"/>
    <col min="5880" max="5880" width="10.25" style="1270" bestFit="1" customWidth="1"/>
    <col min="5881" max="5881" width="13.75" style="1270" bestFit="1" customWidth="1"/>
    <col min="5882" max="5882" width="15.125" style="1270" bestFit="1" customWidth="1"/>
    <col min="5883" max="5885" width="21.5" style="1270" bestFit="1" customWidth="1"/>
    <col min="5886" max="5887" width="19.25" style="1270" bestFit="1" customWidth="1"/>
    <col min="5888" max="5888" width="6.625" style="1270" bestFit="1" customWidth="1"/>
    <col min="5889" max="5889" width="9" style="1270"/>
    <col min="5890" max="5890" width="15.125" style="1270" bestFit="1" customWidth="1"/>
    <col min="5891" max="5891" width="13" style="1270" bestFit="1" customWidth="1"/>
    <col min="5892" max="5894" width="9" style="1270"/>
    <col min="5895" max="5895" width="13" style="1270" bestFit="1" customWidth="1"/>
    <col min="5896" max="5896" width="15" style="1270" customWidth="1"/>
    <col min="5897" max="5897" width="13" style="1270" bestFit="1" customWidth="1"/>
    <col min="5898" max="5898" width="9" style="1270"/>
    <col min="5899" max="5901" width="12.375" style="1270" bestFit="1" customWidth="1"/>
    <col min="5902" max="5902" width="11" style="1270" bestFit="1" customWidth="1"/>
    <col min="5903" max="5903" width="20.375" style="1270" bestFit="1" customWidth="1"/>
    <col min="5904" max="5905" width="27.75" style="1270" bestFit="1" customWidth="1"/>
    <col min="5906" max="5907" width="19.375" style="1270" bestFit="1" customWidth="1"/>
    <col min="5908" max="5908" width="17.25" style="1270" bestFit="1" customWidth="1"/>
    <col min="5909" max="5909" width="19.375" style="1270" bestFit="1" customWidth="1"/>
    <col min="5910" max="5911" width="9" style="1270"/>
    <col min="5912" max="5912" width="17.375" style="1270" bestFit="1" customWidth="1"/>
    <col min="5913" max="5913" width="9" style="1270"/>
    <col min="5914" max="5914" width="17.375" style="1270" bestFit="1" customWidth="1"/>
    <col min="5915" max="5916" width="9" style="1270"/>
    <col min="5917" max="5918" width="11.125" style="1270" bestFit="1" customWidth="1"/>
    <col min="5919" max="5919" width="5.25" style="1270" bestFit="1" customWidth="1"/>
    <col min="5920" max="5920" width="9" style="1270"/>
    <col min="5921" max="5921" width="14.25" style="1270" bestFit="1" customWidth="1"/>
    <col min="5922" max="5922" width="17.875" style="1270" bestFit="1" customWidth="1"/>
    <col min="5923" max="5923" width="5.25" style="1270" bestFit="1" customWidth="1"/>
    <col min="5924" max="5924" width="9" style="1270"/>
    <col min="5925" max="5925" width="11" style="1270" bestFit="1" customWidth="1"/>
    <col min="5926" max="5926" width="8.375" style="1270" bestFit="1" customWidth="1"/>
    <col min="5927" max="5927" width="9.625" style="1270" bestFit="1" customWidth="1"/>
    <col min="5928" max="5928" width="15.125" style="1270" bestFit="1" customWidth="1"/>
    <col min="5929" max="5929" width="11.125" style="1270" bestFit="1" customWidth="1"/>
    <col min="5930" max="5930" width="9.5" style="1270" bestFit="1" customWidth="1"/>
    <col min="5931" max="5931" width="11" style="1270" bestFit="1" customWidth="1"/>
    <col min="5932" max="5940" width="15.125" style="1270" bestFit="1" customWidth="1"/>
    <col min="5941" max="5941" width="7.125" style="1270" bestFit="1" customWidth="1"/>
    <col min="5942" max="5942" width="11" style="1270" bestFit="1" customWidth="1"/>
    <col min="5943" max="5943" width="15.125" style="1270" bestFit="1" customWidth="1"/>
    <col min="5944" max="5944" width="19.25" style="1270" bestFit="1" customWidth="1"/>
    <col min="5945" max="5945" width="15.125" style="1270" bestFit="1" customWidth="1"/>
    <col min="5946" max="5946" width="19.25" style="1270" bestFit="1" customWidth="1"/>
    <col min="5947" max="5947" width="15.125" style="1270" bestFit="1" customWidth="1"/>
    <col min="5948" max="5948" width="19.25" style="1270" bestFit="1" customWidth="1"/>
    <col min="5949" max="5949" width="15.125" style="1270" bestFit="1" customWidth="1"/>
    <col min="5950" max="5950" width="19.25" style="1270" bestFit="1" customWidth="1"/>
    <col min="5951" max="5951" width="15.125" style="1270" bestFit="1" customWidth="1"/>
    <col min="5952" max="5952" width="19.25" style="1270" bestFit="1" customWidth="1"/>
    <col min="5953" max="5953" width="13" style="1270" bestFit="1" customWidth="1"/>
    <col min="5954" max="5954" width="17.25" style="1270" bestFit="1" customWidth="1"/>
    <col min="5955" max="5955" width="15.125" style="1270" bestFit="1" customWidth="1"/>
    <col min="5956" max="5956" width="19.25" style="1270" bestFit="1" customWidth="1"/>
    <col min="5957" max="5957" width="15.125" style="1270" bestFit="1" customWidth="1"/>
    <col min="5958" max="5958" width="19.25" style="1270" bestFit="1" customWidth="1"/>
    <col min="5959" max="5964" width="21.375" style="1270" bestFit="1" customWidth="1"/>
    <col min="5965" max="5966" width="17.25" style="1270" bestFit="1" customWidth="1"/>
    <col min="5967" max="5967" width="7.125" style="1270" bestFit="1" customWidth="1"/>
    <col min="5968" max="5968" width="11" style="1270" bestFit="1" customWidth="1"/>
    <col min="5969" max="5969" width="7.125" style="1270" bestFit="1" customWidth="1"/>
    <col min="5970" max="5971" width="11" style="1270" bestFit="1" customWidth="1"/>
    <col min="5972" max="5972" width="15.125" style="1270" bestFit="1" customWidth="1"/>
    <col min="5973" max="5973" width="16.5" style="1270" bestFit="1" customWidth="1"/>
    <col min="5974" max="5974" width="20.625" style="1270" bestFit="1" customWidth="1"/>
    <col min="5975" max="5975" width="7.125" style="1270" bestFit="1" customWidth="1"/>
    <col min="5976" max="5978" width="11" style="1270" bestFit="1" customWidth="1"/>
    <col min="5979" max="5979" width="15.125" style="1270" bestFit="1" customWidth="1"/>
    <col min="5980" max="5982" width="11" style="1270" bestFit="1" customWidth="1"/>
    <col min="5983" max="5983" width="13" style="1270" bestFit="1" customWidth="1"/>
    <col min="5984" max="5984" width="11" style="1270" bestFit="1" customWidth="1"/>
    <col min="5985" max="5985" width="15.125" style="1270" bestFit="1" customWidth="1"/>
    <col min="5986" max="5986" width="17.25" style="1270" bestFit="1" customWidth="1"/>
    <col min="5987" max="5987" width="7.125" style="1270" bestFit="1" customWidth="1"/>
    <col min="5988" max="5988" width="13" style="1270" bestFit="1" customWidth="1"/>
    <col min="5989" max="5990" width="12.375" style="1270" bestFit="1" customWidth="1"/>
    <col min="5991" max="5992" width="15.125" style="1270" bestFit="1" customWidth="1"/>
    <col min="5993" max="5994" width="18.625" style="1270" bestFit="1" customWidth="1"/>
    <col min="5995" max="5996" width="21.375" style="1270" bestFit="1" customWidth="1"/>
    <col min="5997" max="5997" width="17.25" style="1270" bestFit="1" customWidth="1"/>
    <col min="5998" max="5998" width="11" style="1270" bestFit="1" customWidth="1"/>
    <col min="5999" max="6000" width="15.125" style="1270" bestFit="1" customWidth="1"/>
    <col min="6001" max="6001" width="11" style="1270" bestFit="1" customWidth="1"/>
    <col min="6002" max="6003" width="15.125" style="1270" bestFit="1" customWidth="1"/>
    <col min="6004" max="6004" width="11.875" style="1270" bestFit="1" customWidth="1"/>
    <col min="6005" max="6005" width="16.375" style="1270" bestFit="1" customWidth="1"/>
    <col min="6006" max="6006" width="15.125" style="1270" bestFit="1" customWidth="1"/>
    <col min="6007" max="6007" width="11" style="1270" bestFit="1" customWidth="1"/>
    <col min="6008" max="6009" width="15.125" style="1270" bestFit="1" customWidth="1"/>
    <col min="6010" max="6010" width="11" style="1270" bestFit="1" customWidth="1"/>
    <col min="6011" max="6012" width="15.125" style="1270" bestFit="1" customWidth="1"/>
    <col min="6013" max="6013" width="5.25" style="1270" bestFit="1" customWidth="1"/>
    <col min="6014" max="6015" width="9" style="1270"/>
    <col min="6016" max="6016" width="7.125" style="1270" bestFit="1" customWidth="1"/>
    <col min="6017" max="6017" width="9" style="1270"/>
    <col min="6018" max="6018" width="59.375" style="1270" bestFit="1" customWidth="1"/>
    <col min="6019" max="6019" width="45.5" style="1270" bestFit="1" customWidth="1"/>
    <col min="6020" max="6020" width="27.625" style="1270" bestFit="1" customWidth="1"/>
    <col min="6021" max="6021" width="11" style="1270" bestFit="1" customWidth="1"/>
    <col min="6022" max="6025" width="13" style="1270" bestFit="1" customWidth="1"/>
    <col min="6026" max="6026" width="14.375" style="1270" bestFit="1" customWidth="1"/>
    <col min="6027" max="6027" width="13" style="1270" bestFit="1" customWidth="1"/>
    <col min="6028" max="6029" width="18.125" style="1270" bestFit="1" customWidth="1"/>
    <col min="6030" max="6030" width="20.25" style="1270" bestFit="1" customWidth="1"/>
    <col min="6031" max="6031" width="17.625" style="1270" bestFit="1" customWidth="1"/>
    <col min="6032" max="6032" width="15.125" style="1270" bestFit="1" customWidth="1"/>
    <col min="6033" max="6033" width="21.375" style="1270" bestFit="1" customWidth="1"/>
    <col min="6034" max="6034" width="12.875" style="1270" bestFit="1" customWidth="1"/>
    <col min="6035" max="6035" width="13" style="1270" bestFit="1" customWidth="1"/>
    <col min="6036" max="6036" width="21.5" style="1270" bestFit="1" customWidth="1"/>
    <col min="6037" max="6038" width="13.125" style="1270" bestFit="1" customWidth="1"/>
    <col min="6039" max="6039" width="21.25" style="1270" bestFit="1" customWidth="1"/>
    <col min="6040" max="6040" width="17.375" style="1270" bestFit="1" customWidth="1"/>
    <col min="6041" max="6041" width="13.125" style="1270" bestFit="1" customWidth="1"/>
    <col min="6042" max="6042" width="15.125" style="1270" bestFit="1" customWidth="1"/>
    <col min="6043" max="6043" width="25.25" style="1270" bestFit="1" customWidth="1"/>
    <col min="6044" max="6044" width="18.875" style="1270" bestFit="1" customWidth="1"/>
    <col min="6045" max="6045" width="28" style="1270" bestFit="1" customWidth="1"/>
    <col min="6046" max="6046" width="26.75" style="1270" bestFit="1" customWidth="1"/>
    <col min="6047" max="6047" width="28" style="1270" bestFit="1" customWidth="1"/>
    <col min="6048" max="6048" width="25.25" style="1270" bestFit="1" customWidth="1"/>
    <col min="6049" max="6049" width="29.625" style="1270" bestFit="1" customWidth="1"/>
    <col min="6050" max="6050" width="25.25" style="1270" bestFit="1" customWidth="1"/>
    <col min="6051" max="6051" width="29.625" style="1270" bestFit="1" customWidth="1"/>
    <col min="6052" max="6052" width="25.25" style="1270" bestFit="1" customWidth="1"/>
    <col min="6053" max="6054" width="18.875" style="1270" bestFit="1" customWidth="1"/>
    <col min="6055" max="6055" width="21" style="1270" bestFit="1" customWidth="1"/>
    <col min="6056" max="6056" width="20.875" style="1270" bestFit="1" customWidth="1"/>
    <col min="6057" max="6057" width="12.625" style="1270" bestFit="1" customWidth="1"/>
    <col min="6058" max="6058" width="15.125" style="1270" bestFit="1" customWidth="1"/>
    <col min="6059" max="6059" width="7.125" style="1270" bestFit="1" customWidth="1"/>
    <col min="6060" max="6060" width="19.25" style="1270" bestFit="1" customWidth="1"/>
    <col min="6061" max="6063" width="15.125" style="1270" bestFit="1" customWidth="1"/>
    <col min="6064" max="6064" width="17.25" style="1270" bestFit="1" customWidth="1"/>
    <col min="6065" max="6067" width="15.125" style="1270" bestFit="1" customWidth="1"/>
    <col min="6068" max="6069" width="17.25" style="1270" bestFit="1" customWidth="1"/>
    <col min="6070" max="6070" width="15.125" style="1270" bestFit="1" customWidth="1"/>
    <col min="6071" max="6072" width="17.25" style="1270" bestFit="1" customWidth="1"/>
    <col min="6073" max="6073" width="15.125" style="1270" bestFit="1" customWidth="1"/>
    <col min="6074" max="6075" width="17.25" style="1270" bestFit="1" customWidth="1"/>
    <col min="6076" max="6076" width="19.25" style="1270" bestFit="1" customWidth="1"/>
    <col min="6077" max="6078" width="21.375" style="1270" bestFit="1" customWidth="1"/>
    <col min="6079" max="6079" width="23.5" style="1270" bestFit="1" customWidth="1"/>
    <col min="6080" max="6080" width="21.375" style="1270" bestFit="1" customWidth="1"/>
    <col min="6081" max="6081" width="19.25" style="1270" bestFit="1" customWidth="1"/>
    <col min="6082" max="6083" width="21.375" style="1270" bestFit="1" customWidth="1"/>
    <col min="6084" max="6084" width="23.5" style="1270" bestFit="1" customWidth="1"/>
    <col min="6085" max="6085" width="21.375" style="1270" bestFit="1" customWidth="1"/>
    <col min="6086" max="6086" width="17.25" style="1270" bestFit="1" customWidth="1"/>
    <col min="6087" max="6089" width="19.25" style="1270" bestFit="1" customWidth="1"/>
    <col min="6090" max="6090" width="18.375" style="1270" bestFit="1" customWidth="1"/>
    <col min="6091" max="6092" width="20.375" style="1270" bestFit="1" customWidth="1"/>
    <col min="6093" max="6093" width="13" style="1270" bestFit="1" customWidth="1"/>
    <col min="6094" max="6095" width="19.25" style="1270" bestFit="1" customWidth="1"/>
    <col min="6096" max="6097" width="17.25" style="1270" bestFit="1" customWidth="1"/>
    <col min="6098" max="6100" width="19.25" style="1270" bestFit="1" customWidth="1"/>
    <col min="6101" max="6102" width="21.375" style="1270" bestFit="1" customWidth="1"/>
    <col min="6103" max="6103" width="19.25" style="1270" bestFit="1" customWidth="1"/>
    <col min="6104" max="6105" width="21.375" style="1270" bestFit="1" customWidth="1"/>
    <col min="6106" max="6106" width="23.5" style="1270" bestFit="1" customWidth="1"/>
    <col min="6107" max="6108" width="21.375" style="1270" bestFit="1" customWidth="1"/>
    <col min="6109" max="6111" width="23.5" style="1270" bestFit="1" customWidth="1"/>
    <col min="6112" max="6113" width="25.5" style="1270" bestFit="1" customWidth="1"/>
    <col min="6114" max="6114" width="23.5" style="1270" bestFit="1" customWidth="1"/>
    <col min="6115" max="6116" width="25.5" style="1270" bestFit="1" customWidth="1"/>
    <col min="6117" max="6117" width="27.625" style="1270" bestFit="1" customWidth="1"/>
    <col min="6118" max="6118" width="25.5" style="1270" bestFit="1" customWidth="1"/>
    <col min="6119" max="6119" width="22.75" style="1270" bestFit="1" customWidth="1"/>
    <col min="6120" max="6120" width="26.875" style="1270" bestFit="1" customWidth="1"/>
    <col min="6121" max="6122" width="19.25" style="1270" bestFit="1" customWidth="1"/>
    <col min="6123" max="6123" width="25.5" style="1270" bestFit="1" customWidth="1"/>
    <col min="6124" max="6125" width="21.375" style="1270" bestFit="1" customWidth="1"/>
    <col min="6126" max="6126" width="27.625" style="1270" bestFit="1" customWidth="1"/>
    <col min="6127" max="6127" width="8.375" style="1270" bestFit="1" customWidth="1"/>
    <col min="6128" max="6130" width="16.75" style="1270" bestFit="1" customWidth="1"/>
    <col min="6131" max="6131" width="18.875" style="1270" bestFit="1" customWidth="1"/>
    <col min="6132" max="6132" width="23.5" style="1270" bestFit="1" customWidth="1"/>
    <col min="6133" max="6133" width="25.5" style="1270" bestFit="1" customWidth="1"/>
    <col min="6134" max="6135" width="8.375" style="1270" bestFit="1" customWidth="1"/>
    <col min="6136" max="6136" width="10.25" style="1270" bestFit="1" customWidth="1"/>
    <col min="6137" max="6137" width="13.75" style="1270" bestFit="1" customWidth="1"/>
    <col min="6138" max="6138" width="15.125" style="1270" bestFit="1" customWidth="1"/>
    <col min="6139" max="6141" width="21.5" style="1270" bestFit="1" customWidth="1"/>
    <col min="6142" max="6143" width="19.25" style="1270" bestFit="1" customWidth="1"/>
    <col min="6144" max="6144" width="6.625" style="1270" bestFit="1" customWidth="1"/>
    <col min="6145" max="6145" width="9" style="1270"/>
    <col min="6146" max="6146" width="15.125" style="1270" bestFit="1" customWidth="1"/>
    <col min="6147" max="6147" width="13" style="1270" bestFit="1" customWidth="1"/>
    <col min="6148" max="6150" width="9" style="1270"/>
    <col min="6151" max="6151" width="13" style="1270" bestFit="1" customWidth="1"/>
    <col min="6152" max="6152" width="15" style="1270" customWidth="1"/>
    <col min="6153" max="6153" width="13" style="1270" bestFit="1" customWidth="1"/>
    <col min="6154" max="6154" width="9" style="1270"/>
    <col min="6155" max="6157" width="12.375" style="1270" bestFit="1" customWidth="1"/>
    <col min="6158" max="6158" width="11" style="1270" bestFit="1" customWidth="1"/>
    <col min="6159" max="6159" width="20.375" style="1270" bestFit="1" customWidth="1"/>
    <col min="6160" max="6161" width="27.75" style="1270" bestFit="1" customWidth="1"/>
    <col min="6162" max="6163" width="19.375" style="1270" bestFit="1" customWidth="1"/>
    <col min="6164" max="6164" width="17.25" style="1270" bestFit="1" customWidth="1"/>
    <col min="6165" max="6165" width="19.375" style="1270" bestFit="1" customWidth="1"/>
    <col min="6166" max="6167" width="9" style="1270"/>
    <col min="6168" max="6168" width="17.375" style="1270" bestFit="1" customWidth="1"/>
    <col min="6169" max="6169" width="9" style="1270"/>
    <col min="6170" max="6170" width="17.375" style="1270" bestFit="1" customWidth="1"/>
    <col min="6171" max="6172" width="9" style="1270"/>
    <col min="6173" max="6174" width="11.125" style="1270" bestFit="1" customWidth="1"/>
    <col min="6175" max="6175" width="5.25" style="1270" bestFit="1" customWidth="1"/>
    <col min="6176" max="6176" width="9" style="1270"/>
    <col min="6177" max="6177" width="14.25" style="1270" bestFit="1" customWidth="1"/>
    <col min="6178" max="6178" width="17.875" style="1270" bestFit="1" customWidth="1"/>
    <col min="6179" max="6179" width="5.25" style="1270" bestFit="1" customWidth="1"/>
    <col min="6180" max="6180" width="9" style="1270"/>
    <col min="6181" max="6181" width="11" style="1270" bestFit="1" customWidth="1"/>
    <col min="6182" max="6182" width="8.375" style="1270" bestFit="1" customWidth="1"/>
    <col min="6183" max="6183" width="9.625" style="1270" bestFit="1" customWidth="1"/>
    <col min="6184" max="6184" width="15.125" style="1270" bestFit="1" customWidth="1"/>
    <col min="6185" max="6185" width="11.125" style="1270" bestFit="1" customWidth="1"/>
    <col min="6186" max="6186" width="9.5" style="1270" bestFit="1" customWidth="1"/>
    <col min="6187" max="6187" width="11" style="1270" bestFit="1" customWidth="1"/>
    <col min="6188" max="6196" width="15.125" style="1270" bestFit="1" customWidth="1"/>
    <col min="6197" max="6197" width="7.125" style="1270" bestFit="1" customWidth="1"/>
    <col min="6198" max="6198" width="11" style="1270" bestFit="1" customWidth="1"/>
    <col min="6199" max="6199" width="15.125" style="1270" bestFit="1" customWidth="1"/>
    <col min="6200" max="6200" width="19.25" style="1270" bestFit="1" customWidth="1"/>
    <col min="6201" max="6201" width="15.125" style="1270" bestFit="1" customWidth="1"/>
    <col min="6202" max="6202" width="19.25" style="1270" bestFit="1" customWidth="1"/>
    <col min="6203" max="6203" width="15.125" style="1270" bestFit="1" customWidth="1"/>
    <col min="6204" max="6204" width="19.25" style="1270" bestFit="1" customWidth="1"/>
    <col min="6205" max="6205" width="15.125" style="1270" bestFit="1" customWidth="1"/>
    <col min="6206" max="6206" width="19.25" style="1270" bestFit="1" customWidth="1"/>
    <col min="6207" max="6207" width="15.125" style="1270" bestFit="1" customWidth="1"/>
    <col min="6208" max="6208" width="19.25" style="1270" bestFit="1" customWidth="1"/>
    <col min="6209" max="6209" width="13" style="1270" bestFit="1" customWidth="1"/>
    <col min="6210" max="6210" width="17.25" style="1270" bestFit="1" customWidth="1"/>
    <col min="6211" max="6211" width="15.125" style="1270" bestFit="1" customWidth="1"/>
    <col min="6212" max="6212" width="19.25" style="1270" bestFit="1" customWidth="1"/>
    <col min="6213" max="6213" width="15.125" style="1270" bestFit="1" customWidth="1"/>
    <col min="6214" max="6214" width="19.25" style="1270" bestFit="1" customWidth="1"/>
    <col min="6215" max="6220" width="21.375" style="1270" bestFit="1" customWidth="1"/>
    <col min="6221" max="6222" width="17.25" style="1270" bestFit="1" customWidth="1"/>
    <col min="6223" max="6223" width="7.125" style="1270" bestFit="1" customWidth="1"/>
    <col min="6224" max="6224" width="11" style="1270" bestFit="1" customWidth="1"/>
    <col min="6225" max="6225" width="7.125" style="1270" bestFit="1" customWidth="1"/>
    <col min="6226" max="6227" width="11" style="1270" bestFit="1" customWidth="1"/>
    <col min="6228" max="6228" width="15.125" style="1270" bestFit="1" customWidth="1"/>
    <col min="6229" max="6229" width="16.5" style="1270" bestFit="1" customWidth="1"/>
    <col min="6230" max="6230" width="20.625" style="1270" bestFit="1" customWidth="1"/>
    <col min="6231" max="6231" width="7.125" style="1270" bestFit="1" customWidth="1"/>
    <col min="6232" max="6234" width="11" style="1270" bestFit="1" customWidth="1"/>
    <col min="6235" max="6235" width="15.125" style="1270" bestFit="1" customWidth="1"/>
    <col min="6236" max="6238" width="11" style="1270" bestFit="1" customWidth="1"/>
    <col min="6239" max="6239" width="13" style="1270" bestFit="1" customWidth="1"/>
    <col min="6240" max="6240" width="11" style="1270" bestFit="1" customWidth="1"/>
    <col min="6241" max="6241" width="15.125" style="1270" bestFit="1" customWidth="1"/>
    <col min="6242" max="6242" width="17.25" style="1270" bestFit="1" customWidth="1"/>
    <col min="6243" max="6243" width="7.125" style="1270" bestFit="1" customWidth="1"/>
    <col min="6244" max="6244" width="13" style="1270" bestFit="1" customWidth="1"/>
    <col min="6245" max="6246" width="12.375" style="1270" bestFit="1" customWidth="1"/>
    <col min="6247" max="6248" width="15.125" style="1270" bestFit="1" customWidth="1"/>
    <col min="6249" max="6250" width="18.625" style="1270" bestFit="1" customWidth="1"/>
    <col min="6251" max="6252" width="21.375" style="1270" bestFit="1" customWidth="1"/>
    <col min="6253" max="6253" width="17.25" style="1270" bestFit="1" customWidth="1"/>
    <col min="6254" max="6254" width="11" style="1270" bestFit="1" customWidth="1"/>
    <col min="6255" max="6256" width="15.125" style="1270" bestFit="1" customWidth="1"/>
    <col min="6257" max="6257" width="11" style="1270" bestFit="1" customWidth="1"/>
    <col min="6258" max="6259" width="15.125" style="1270" bestFit="1" customWidth="1"/>
    <col min="6260" max="6260" width="11.875" style="1270" bestFit="1" customWidth="1"/>
    <col min="6261" max="6261" width="16.375" style="1270" bestFit="1" customWidth="1"/>
    <col min="6262" max="6262" width="15.125" style="1270" bestFit="1" customWidth="1"/>
    <col min="6263" max="6263" width="11" style="1270" bestFit="1" customWidth="1"/>
    <col min="6264" max="6265" width="15.125" style="1270" bestFit="1" customWidth="1"/>
    <col min="6266" max="6266" width="11" style="1270" bestFit="1" customWidth="1"/>
    <col min="6267" max="6268" width="15.125" style="1270" bestFit="1" customWidth="1"/>
    <col min="6269" max="6269" width="5.25" style="1270" bestFit="1" customWidth="1"/>
    <col min="6270" max="6271" width="9" style="1270"/>
    <col min="6272" max="6272" width="7.125" style="1270" bestFit="1" customWidth="1"/>
    <col min="6273" max="6273" width="9" style="1270"/>
    <col min="6274" max="6274" width="59.375" style="1270" bestFit="1" customWidth="1"/>
    <col min="6275" max="6275" width="45.5" style="1270" bestFit="1" customWidth="1"/>
    <col min="6276" max="6276" width="27.625" style="1270" bestFit="1" customWidth="1"/>
    <col min="6277" max="6277" width="11" style="1270" bestFit="1" customWidth="1"/>
    <col min="6278" max="6281" width="13" style="1270" bestFit="1" customWidth="1"/>
    <col min="6282" max="6282" width="14.375" style="1270" bestFit="1" customWidth="1"/>
    <col min="6283" max="6283" width="13" style="1270" bestFit="1" customWidth="1"/>
    <col min="6284" max="6285" width="18.125" style="1270" bestFit="1" customWidth="1"/>
    <col min="6286" max="6286" width="20.25" style="1270" bestFit="1" customWidth="1"/>
    <col min="6287" max="6287" width="17.625" style="1270" bestFit="1" customWidth="1"/>
    <col min="6288" max="6288" width="15.125" style="1270" bestFit="1" customWidth="1"/>
    <col min="6289" max="6289" width="21.375" style="1270" bestFit="1" customWidth="1"/>
    <col min="6290" max="6290" width="12.875" style="1270" bestFit="1" customWidth="1"/>
    <col min="6291" max="6291" width="13" style="1270" bestFit="1" customWidth="1"/>
    <col min="6292" max="6292" width="21.5" style="1270" bestFit="1" customWidth="1"/>
    <col min="6293" max="6294" width="13.125" style="1270" bestFit="1" customWidth="1"/>
    <col min="6295" max="6295" width="21.25" style="1270" bestFit="1" customWidth="1"/>
    <col min="6296" max="6296" width="17.375" style="1270" bestFit="1" customWidth="1"/>
    <col min="6297" max="6297" width="13.125" style="1270" bestFit="1" customWidth="1"/>
    <col min="6298" max="6298" width="15.125" style="1270" bestFit="1" customWidth="1"/>
    <col min="6299" max="6299" width="25.25" style="1270" bestFit="1" customWidth="1"/>
    <col min="6300" max="6300" width="18.875" style="1270" bestFit="1" customWidth="1"/>
    <col min="6301" max="6301" width="28" style="1270" bestFit="1" customWidth="1"/>
    <col min="6302" max="6302" width="26.75" style="1270" bestFit="1" customWidth="1"/>
    <col min="6303" max="6303" width="28" style="1270" bestFit="1" customWidth="1"/>
    <col min="6304" max="6304" width="25.25" style="1270" bestFit="1" customWidth="1"/>
    <col min="6305" max="6305" width="29.625" style="1270" bestFit="1" customWidth="1"/>
    <col min="6306" max="6306" width="25.25" style="1270" bestFit="1" customWidth="1"/>
    <col min="6307" max="6307" width="29.625" style="1270" bestFit="1" customWidth="1"/>
    <col min="6308" max="6308" width="25.25" style="1270" bestFit="1" customWidth="1"/>
    <col min="6309" max="6310" width="18.875" style="1270" bestFit="1" customWidth="1"/>
    <col min="6311" max="6311" width="21" style="1270" bestFit="1" customWidth="1"/>
    <col min="6312" max="6312" width="20.875" style="1270" bestFit="1" customWidth="1"/>
    <col min="6313" max="6313" width="12.625" style="1270" bestFit="1" customWidth="1"/>
    <col min="6314" max="6314" width="15.125" style="1270" bestFit="1" customWidth="1"/>
    <col min="6315" max="6315" width="7.125" style="1270" bestFit="1" customWidth="1"/>
    <col min="6316" max="6316" width="19.25" style="1270" bestFit="1" customWidth="1"/>
    <col min="6317" max="6319" width="15.125" style="1270" bestFit="1" customWidth="1"/>
    <col min="6320" max="6320" width="17.25" style="1270" bestFit="1" customWidth="1"/>
    <col min="6321" max="6323" width="15.125" style="1270" bestFit="1" customWidth="1"/>
    <col min="6324" max="6325" width="17.25" style="1270" bestFit="1" customWidth="1"/>
    <col min="6326" max="6326" width="15.125" style="1270" bestFit="1" customWidth="1"/>
    <col min="6327" max="6328" width="17.25" style="1270" bestFit="1" customWidth="1"/>
    <col min="6329" max="6329" width="15.125" style="1270" bestFit="1" customWidth="1"/>
    <col min="6330" max="6331" width="17.25" style="1270" bestFit="1" customWidth="1"/>
    <col min="6332" max="6332" width="19.25" style="1270" bestFit="1" customWidth="1"/>
    <col min="6333" max="6334" width="21.375" style="1270" bestFit="1" customWidth="1"/>
    <col min="6335" max="6335" width="23.5" style="1270" bestFit="1" customWidth="1"/>
    <col min="6336" max="6336" width="21.375" style="1270" bestFit="1" customWidth="1"/>
    <col min="6337" max="6337" width="19.25" style="1270" bestFit="1" customWidth="1"/>
    <col min="6338" max="6339" width="21.375" style="1270" bestFit="1" customWidth="1"/>
    <col min="6340" max="6340" width="23.5" style="1270" bestFit="1" customWidth="1"/>
    <col min="6341" max="6341" width="21.375" style="1270" bestFit="1" customWidth="1"/>
    <col min="6342" max="6342" width="17.25" style="1270" bestFit="1" customWidth="1"/>
    <col min="6343" max="6345" width="19.25" style="1270" bestFit="1" customWidth="1"/>
    <col min="6346" max="6346" width="18.375" style="1270" bestFit="1" customWidth="1"/>
    <col min="6347" max="6348" width="20.375" style="1270" bestFit="1" customWidth="1"/>
    <col min="6349" max="6349" width="13" style="1270" bestFit="1" customWidth="1"/>
    <col min="6350" max="6351" width="19.25" style="1270" bestFit="1" customWidth="1"/>
    <col min="6352" max="6353" width="17.25" style="1270" bestFit="1" customWidth="1"/>
    <col min="6354" max="6356" width="19.25" style="1270" bestFit="1" customWidth="1"/>
    <col min="6357" max="6358" width="21.375" style="1270" bestFit="1" customWidth="1"/>
    <col min="6359" max="6359" width="19.25" style="1270" bestFit="1" customWidth="1"/>
    <col min="6360" max="6361" width="21.375" style="1270" bestFit="1" customWidth="1"/>
    <col min="6362" max="6362" width="23.5" style="1270" bestFit="1" customWidth="1"/>
    <col min="6363" max="6364" width="21.375" style="1270" bestFit="1" customWidth="1"/>
    <col min="6365" max="6367" width="23.5" style="1270" bestFit="1" customWidth="1"/>
    <col min="6368" max="6369" width="25.5" style="1270" bestFit="1" customWidth="1"/>
    <col min="6370" max="6370" width="23.5" style="1270" bestFit="1" customWidth="1"/>
    <col min="6371" max="6372" width="25.5" style="1270" bestFit="1" customWidth="1"/>
    <col min="6373" max="6373" width="27.625" style="1270" bestFit="1" customWidth="1"/>
    <col min="6374" max="6374" width="25.5" style="1270" bestFit="1" customWidth="1"/>
    <col min="6375" max="6375" width="22.75" style="1270" bestFit="1" customWidth="1"/>
    <col min="6376" max="6376" width="26.875" style="1270" bestFit="1" customWidth="1"/>
    <col min="6377" max="6378" width="19.25" style="1270" bestFit="1" customWidth="1"/>
    <col min="6379" max="6379" width="25.5" style="1270" bestFit="1" customWidth="1"/>
    <col min="6380" max="6381" width="21.375" style="1270" bestFit="1" customWidth="1"/>
    <col min="6382" max="6382" width="27.625" style="1270" bestFit="1" customWidth="1"/>
    <col min="6383" max="6383" width="8.375" style="1270" bestFit="1" customWidth="1"/>
    <col min="6384" max="6386" width="16.75" style="1270" bestFit="1" customWidth="1"/>
    <col min="6387" max="6387" width="18.875" style="1270" bestFit="1" customWidth="1"/>
    <col min="6388" max="6388" width="23.5" style="1270" bestFit="1" customWidth="1"/>
    <col min="6389" max="6389" width="25.5" style="1270" bestFit="1" customWidth="1"/>
    <col min="6390" max="6391" width="8.375" style="1270" bestFit="1" customWidth="1"/>
    <col min="6392" max="6392" width="10.25" style="1270" bestFit="1" customWidth="1"/>
    <col min="6393" max="6393" width="13.75" style="1270" bestFit="1" customWidth="1"/>
    <col min="6394" max="6394" width="15.125" style="1270" bestFit="1" customWidth="1"/>
    <col min="6395" max="6397" width="21.5" style="1270" bestFit="1" customWidth="1"/>
    <col min="6398" max="6399" width="19.25" style="1270" bestFit="1" customWidth="1"/>
    <col min="6400" max="6400" width="6.625" style="1270" bestFit="1" customWidth="1"/>
    <col min="6401" max="6401" width="9" style="1270"/>
    <col min="6402" max="6402" width="15.125" style="1270" bestFit="1" customWidth="1"/>
    <col min="6403" max="6403" width="13" style="1270" bestFit="1" customWidth="1"/>
    <col min="6404" max="6406" width="9" style="1270"/>
    <col min="6407" max="6407" width="13" style="1270" bestFit="1" customWidth="1"/>
    <col min="6408" max="6408" width="15" style="1270" customWidth="1"/>
    <col min="6409" max="6409" width="13" style="1270" bestFit="1" customWidth="1"/>
    <col min="6410" max="6410" width="9" style="1270"/>
    <col min="6411" max="6413" width="12.375" style="1270" bestFit="1" customWidth="1"/>
    <col min="6414" max="6414" width="11" style="1270" bestFit="1" customWidth="1"/>
    <col min="6415" max="6415" width="20.375" style="1270" bestFit="1" customWidth="1"/>
    <col min="6416" max="6417" width="27.75" style="1270" bestFit="1" customWidth="1"/>
    <col min="6418" max="6419" width="19.375" style="1270" bestFit="1" customWidth="1"/>
    <col min="6420" max="6420" width="17.25" style="1270" bestFit="1" customWidth="1"/>
    <col min="6421" max="6421" width="19.375" style="1270" bestFit="1" customWidth="1"/>
    <col min="6422" max="6423" width="9" style="1270"/>
    <col min="6424" max="6424" width="17.375" style="1270" bestFit="1" customWidth="1"/>
    <col min="6425" max="6425" width="9" style="1270"/>
    <col min="6426" max="6426" width="17.375" style="1270" bestFit="1" customWidth="1"/>
    <col min="6427" max="6428" width="9" style="1270"/>
    <col min="6429" max="6430" width="11.125" style="1270" bestFit="1" customWidth="1"/>
    <col min="6431" max="6431" width="5.25" style="1270" bestFit="1" customWidth="1"/>
    <col min="6432" max="6432" width="9" style="1270"/>
    <col min="6433" max="6433" width="14.25" style="1270" bestFit="1" customWidth="1"/>
    <col min="6434" max="6434" width="17.875" style="1270" bestFit="1" customWidth="1"/>
    <col min="6435" max="6435" width="5.25" style="1270" bestFit="1" customWidth="1"/>
    <col min="6436" max="6436" width="9" style="1270"/>
    <col min="6437" max="6437" width="11" style="1270" bestFit="1" customWidth="1"/>
    <col min="6438" max="6438" width="8.375" style="1270" bestFit="1" customWidth="1"/>
    <col min="6439" max="6439" width="9.625" style="1270" bestFit="1" customWidth="1"/>
    <col min="6440" max="6440" width="15.125" style="1270" bestFit="1" customWidth="1"/>
    <col min="6441" max="6441" width="11.125" style="1270" bestFit="1" customWidth="1"/>
    <col min="6442" max="6442" width="9.5" style="1270" bestFit="1" customWidth="1"/>
    <col min="6443" max="6443" width="11" style="1270" bestFit="1" customWidth="1"/>
    <col min="6444" max="6452" width="15.125" style="1270" bestFit="1" customWidth="1"/>
    <col min="6453" max="6453" width="7.125" style="1270" bestFit="1" customWidth="1"/>
    <col min="6454" max="6454" width="11" style="1270" bestFit="1" customWidth="1"/>
    <col min="6455" max="6455" width="15.125" style="1270" bestFit="1" customWidth="1"/>
    <col min="6456" max="6456" width="19.25" style="1270" bestFit="1" customWidth="1"/>
    <col min="6457" max="6457" width="15.125" style="1270" bestFit="1" customWidth="1"/>
    <col min="6458" max="6458" width="19.25" style="1270" bestFit="1" customWidth="1"/>
    <col min="6459" max="6459" width="15.125" style="1270" bestFit="1" customWidth="1"/>
    <col min="6460" max="6460" width="19.25" style="1270" bestFit="1" customWidth="1"/>
    <col min="6461" max="6461" width="15.125" style="1270" bestFit="1" customWidth="1"/>
    <col min="6462" max="6462" width="19.25" style="1270" bestFit="1" customWidth="1"/>
    <col min="6463" max="6463" width="15.125" style="1270" bestFit="1" customWidth="1"/>
    <col min="6464" max="6464" width="19.25" style="1270" bestFit="1" customWidth="1"/>
    <col min="6465" max="6465" width="13" style="1270" bestFit="1" customWidth="1"/>
    <col min="6466" max="6466" width="17.25" style="1270" bestFit="1" customWidth="1"/>
    <col min="6467" max="6467" width="15.125" style="1270" bestFit="1" customWidth="1"/>
    <col min="6468" max="6468" width="19.25" style="1270" bestFit="1" customWidth="1"/>
    <col min="6469" max="6469" width="15.125" style="1270" bestFit="1" customWidth="1"/>
    <col min="6470" max="6470" width="19.25" style="1270" bestFit="1" customWidth="1"/>
    <col min="6471" max="6476" width="21.375" style="1270" bestFit="1" customWidth="1"/>
    <col min="6477" max="6478" width="17.25" style="1270" bestFit="1" customWidth="1"/>
    <col min="6479" max="6479" width="7.125" style="1270" bestFit="1" customWidth="1"/>
    <col min="6480" max="6480" width="11" style="1270" bestFit="1" customWidth="1"/>
    <col min="6481" max="6481" width="7.125" style="1270" bestFit="1" customWidth="1"/>
    <col min="6482" max="6483" width="11" style="1270" bestFit="1" customWidth="1"/>
    <col min="6484" max="6484" width="15.125" style="1270" bestFit="1" customWidth="1"/>
    <col min="6485" max="6485" width="16.5" style="1270" bestFit="1" customWidth="1"/>
    <col min="6486" max="6486" width="20.625" style="1270" bestFit="1" customWidth="1"/>
    <col min="6487" max="6487" width="7.125" style="1270" bestFit="1" customWidth="1"/>
    <col min="6488" max="6490" width="11" style="1270" bestFit="1" customWidth="1"/>
    <col min="6491" max="6491" width="15.125" style="1270" bestFit="1" customWidth="1"/>
    <col min="6492" max="6494" width="11" style="1270" bestFit="1" customWidth="1"/>
    <col min="6495" max="6495" width="13" style="1270" bestFit="1" customWidth="1"/>
    <col min="6496" max="6496" width="11" style="1270" bestFit="1" customWidth="1"/>
    <col min="6497" max="6497" width="15.125" style="1270" bestFit="1" customWidth="1"/>
    <col min="6498" max="6498" width="17.25" style="1270" bestFit="1" customWidth="1"/>
    <col min="6499" max="6499" width="7.125" style="1270" bestFit="1" customWidth="1"/>
    <col min="6500" max="6500" width="13" style="1270" bestFit="1" customWidth="1"/>
    <col min="6501" max="6502" width="12.375" style="1270" bestFit="1" customWidth="1"/>
    <col min="6503" max="6504" width="15.125" style="1270" bestFit="1" customWidth="1"/>
    <col min="6505" max="6506" width="18.625" style="1270" bestFit="1" customWidth="1"/>
    <col min="6507" max="6508" width="21.375" style="1270" bestFit="1" customWidth="1"/>
    <col min="6509" max="6509" width="17.25" style="1270" bestFit="1" customWidth="1"/>
    <col min="6510" max="6510" width="11" style="1270" bestFit="1" customWidth="1"/>
    <col min="6511" max="6512" width="15.125" style="1270" bestFit="1" customWidth="1"/>
    <col min="6513" max="6513" width="11" style="1270" bestFit="1" customWidth="1"/>
    <col min="6514" max="6515" width="15.125" style="1270" bestFit="1" customWidth="1"/>
    <col min="6516" max="6516" width="11.875" style="1270" bestFit="1" customWidth="1"/>
    <col min="6517" max="6517" width="16.375" style="1270" bestFit="1" customWidth="1"/>
    <col min="6518" max="6518" width="15.125" style="1270" bestFit="1" customWidth="1"/>
    <col min="6519" max="6519" width="11" style="1270" bestFit="1" customWidth="1"/>
    <col min="6520" max="6521" width="15.125" style="1270" bestFit="1" customWidth="1"/>
    <col min="6522" max="6522" width="11" style="1270" bestFit="1" customWidth="1"/>
    <col min="6523" max="6524" width="15.125" style="1270" bestFit="1" customWidth="1"/>
    <col min="6525" max="6525" width="5.25" style="1270" bestFit="1" customWidth="1"/>
    <col min="6526" max="6527" width="9" style="1270"/>
    <col min="6528" max="6528" width="7.125" style="1270" bestFit="1" customWidth="1"/>
    <col min="6529" max="6529" width="9" style="1270"/>
    <col min="6530" max="6530" width="59.375" style="1270" bestFit="1" customWidth="1"/>
    <col min="6531" max="6531" width="45.5" style="1270" bestFit="1" customWidth="1"/>
    <col min="6532" max="6532" width="27.625" style="1270" bestFit="1" customWidth="1"/>
    <col min="6533" max="6533" width="11" style="1270" bestFit="1" customWidth="1"/>
    <col min="6534" max="6537" width="13" style="1270" bestFit="1" customWidth="1"/>
    <col min="6538" max="6538" width="14.375" style="1270" bestFit="1" customWidth="1"/>
    <col min="6539" max="6539" width="13" style="1270" bestFit="1" customWidth="1"/>
    <col min="6540" max="6541" width="18.125" style="1270" bestFit="1" customWidth="1"/>
    <col min="6542" max="6542" width="20.25" style="1270" bestFit="1" customWidth="1"/>
    <col min="6543" max="6543" width="17.625" style="1270" bestFit="1" customWidth="1"/>
    <col min="6544" max="6544" width="15.125" style="1270" bestFit="1" customWidth="1"/>
    <col min="6545" max="6545" width="21.375" style="1270" bestFit="1" customWidth="1"/>
    <col min="6546" max="6546" width="12.875" style="1270" bestFit="1" customWidth="1"/>
    <col min="6547" max="6547" width="13" style="1270" bestFit="1" customWidth="1"/>
    <col min="6548" max="6548" width="21.5" style="1270" bestFit="1" customWidth="1"/>
    <col min="6549" max="6550" width="13.125" style="1270" bestFit="1" customWidth="1"/>
    <col min="6551" max="6551" width="21.25" style="1270" bestFit="1" customWidth="1"/>
    <col min="6552" max="6552" width="17.375" style="1270" bestFit="1" customWidth="1"/>
    <col min="6553" max="6553" width="13.125" style="1270" bestFit="1" customWidth="1"/>
    <col min="6554" max="6554" width="15.125" style="1270" bestFit="1" customWidth="1"/>
    <col min="6555" max="6555" width="25.25" style="1270" bestFit="1" customWidth="1"/>
    <col min="6556" max="6556" width="18.875" style="1270" bestFit="1" customWidth="1"/>
    <col min="6557" max="6557" width="28" style="1270" bestFit="1" customWidth="1"/>
    <col min="6558" max="6558" width="26.75" style="1270" bestFit="1" customWidth="1"/>
    <col min="6559" max="6559" width="28" style="1270" bestFit="1" customWidth="1"/>
    <col min="6560" max="6560" width="25.25" style="1270" bestFit="1" customWidth="1"/>
    <col min="6561" max="6561" width="29.625" style="1270" bestFit="1" customWidth="1"/>
    <col min="6562" max="6562" width="25.25" style="1270" bestFit="1" customWidth="1"/>
    <col min="6563" max="6563" width="29.625" style="1270" bestFit="1" customWidth="1"/>
    <col min="6564" max="6564" width="25.25" style="1270" bestFit="1" customWidth="1"/>
    <col min="6565" max="6566" width="18.875" style="1270" bestFit="1" customWidth="1"/>
    <col min="6567" max="6567" width="21" style="1270" bestFit="1" customWidth="1"/>
    <col min="6568" max="6568" width="20.875" style="1270" bestFit="1" customWidth="1"/>
    <col min="6569" max="6569" width="12.625" style="1270" bestFit="1" customWidth="1"/>
    <col min="6570" max="6570" width="15.125" style="1270" bestFit="1" customWidth="1"/>
    <col min="6571" max="6571" width="7.125" style="1270" bestFit="1" customWidth="1"/>
    <col min="6572" max="6572" width="19.25" style="1270" bestFit="1" customWidth="1"/>
    <col min="6573" max="6575" width="15.125" style="1270" bestFit="1" customWidth="1"/>
    <col min="6576" max="6576" width="17.25" style="1270" bestFit="1" customWidth="1"/>
    <col min="6577" max="6579" width="15.125" style="1270" bestFit="1" customWidth="1"/>
    <col min="6580" max="6581" width="17.25" style="1270" bestFit="1" customWidth="1"/>
    <col min="6582" max="6582" width="15.125" style="1270" bestFit="1" customWidth="1"/>
    <col min="6583" max="6584" width="17.25" style="1270" bestFit="1" customWidth="1"/>
    <col min="6585" max="6585" width="15.125" style="1270" bestFit="1" customWidth="1"/>
    <col min="6586" max="6587" width="17.25" style="1270" bestFit="1" customWidth="1"/>
    <col min="6588" max="6588" width="19.25" style="1270" bestFit="1" customWidth="1"/>
    <col min="6589" max="6590" width="21.375" style="1270" bestFit="1" customWidth="1"/>
    <col min="6591" max="6591" width="23.5" style="1270" bestFit="1" customWidth="1"/>
    <col min="6592" max="6592" width="21.375" style="1270" bestFit="1" customWidth="1"/>
    <col min="6593" max="6593" width="19.25" style="1270" bestFit="1" customWidth="1"/>
    <col min="6594" max="6595" width="21.375" style="1270" bestFit="1" customWidth="1"/>
    <col min="6596" max="6596" width="23.5" style="1270" bestFit="1" customWidth="1"/>
    <col min="6597" max="6597" width="21.375" style="1270" bestFit="1" customWidth="1"/>
    <col min="6598" max="6598" width="17.25" style="1270" bestFit="1" customWidth="1"/>
    <col min="6599" max="6601" width="19.25" style="1270" bestFit="1" customWidth="1"/>
    <col min="6602" max="6602" width="18.375" style="1270" bestFit="1" customWidth="1"/>
    <col min="6603" max="6604" width="20.375" style="1270" bestFit="1" customWidth="1"/>
    <col min="6605" max="6605" width="13" style="1270" bestFit="1" customWidth="1"/>
    <col min="6606" max="6607" width="19.25" style="1270" bestFit="1" customWidth="1"/>
    <col min="6608" max="6609" width="17.25" style="1270" bestFit="1" customWidth="1"/>
    <col min="6610" max="6612" width="19.25" style="1270" bestFit="1" customWidth="1"/>
    <col min="6613" max="6614" width="21.375" style="1270" bestFit="1" customWidth="1"/>
    <col min="6615" max="6615" width="19.25" style="1270" bestFit="1" customWidth="1"/>
    <col min="6616" max="6617" width="21.375" style="1270" bestFit="1" customWidth="1"/>
    <col min="6618" max="6618" width="23.5" style="1270" bestFit="1" customWidth="1"/>
    <col min="6619" max="6620" width="21.375" style="1270" bestFit="1" customWidth="1"/>
    <col min="6621" max="6623" width="23.5" style="1270" bestFit="1" customWidth="1"/>
    <col min="6624" max="6625" width="25.5" style="1270" bestFit="1" customWidth="1"/>
    <col min="6626" max="6626" width="23.5" style="1270" bestFit="1" customWidth="1"/>
    <col min="6627" max="6628" width="25.5" style="1270" bestFit="1" customWidth="1"/>
    <col min="6629" max="6629" width="27.625" style="1270" bestFit="1" customWidth="1"/>
    <col min="6630" max="6630" width="25.5" style="1270" bestFit="1" customWidth="1"/>
    <col min="6631" max="6631" width="22.75" style="1270" bestFit="1" customWidth="1"/>
    <col min="6632" max="6632" width="26.875" style="1270" bestFit="1" customWidth="1"/>
    <col min="6633" max="6634" width="19.25" style="1270" bestFit="1" customWidth="1"/>
    <col min="6635" max="6635" width="25.5" style="1270" bestFit="1" customWidth="1"/>
    <col min="6636" max="6637" width="21.375" style="1270" bestFit="1" customWidth="1"/>
    <col min="6638" max="6638" width="27.625" style="1270" bestFit="1" customWidth="1"/>
    <col min="6639" max="6639" width="8.375" style="1270" bestFit="1" customWidth="1"/>
    <col min="6640" max="6642" width="16.75" style="1270" bestFit="1" customWidth="1"/>
    <col min="6643" max="6643" width="18.875" style="1270" bestFit="1" customWidth="1"/>
    <col min="6644" max="6644" width="23.5" style="1270" bestFit="1" customWidth="1"/>
    <col min="6645" max="6645" width="25.5" style="1270" bestFit="1" customWidth="1"/>
    <col min="6646" max="6647" width="8.375" style="1270" bestFit="1" customWidth="1"/>
    <col min="6648" max="6648" width="10.25" style="1270" bestFit="1" customWidth="1"/>
    <col min="6649" max="6649" width="13.75" style="1270" bestFit="1" customWidth="1"/>
    <col min="6650" max="6650" width="15.125" style="1270" bestFit="1" customWidth="1"/>
    <col min="6651" max="6653" width="21.5" style="1270" bestFit="1" customWidth="1"/>
    <col min="6654" max="6655" width="19.25" style="1270" bestFit="1" customWidth="1"/>
    <col min="6656" max="6656" width="6.625" style="1270" bestFit="1" customWidth="1"/>
    <col min="6657" max="6657" width="9" style="1270"/>
    <col min="6658" max="6658" width="15.125" style="1270" bestFit="1" customWidth="1"/>
    <col min="6659" max="6659" width="13" style="1270" bestFit="1" customWidth="1"/>
    <col min="6660" max="6662" width="9" style="1270"/>
    <col min="6663" max="6663" width="13" style="1270" bestFit="1" customWidth="1"/>
    <col min="6664" max="6664" width="15" style="1270" customWidth="1"/>
    <col min="6665" max="6665" width="13" style="1270" bestFit="1" customWidth="1"/>
    <col min="6666" max="6666" width="9" style="1270"/>
    <col min="6667" max="6669" width="12.375" style="1270" bestFit="1" customWidth="1"/>
    <col min="6670" max="6670" width="11" style="1270" bestFit="1" customWidth="1"/>
    <col min="6671" max="6671" width="20.375" style="1270" bestFit="1" customWidth="1"/>
    <col min="6672" max="6673" width="27.75" style="1270" bestFit="1" customWidth="1"/>
    <col min="6674" max="6675" width="19.375" style="1270" bestFit="1" customWidth="1"/>
    <col min="6676" max="6676" width="17.25" style="1270" bestFit="1" customWidth="1"/>
    <col min="6677" max="6677" width="19.375" style="1270" bestFit="1" customWidth="1"/>
    <col min="6678" max="6679" width="9" style="1270"/>
    <col min="6680" max="6680" width="17.375" style="1270" bestFit="1" customWidth="1"/>
    <col min="6681" max="6681" width="9" style="1270"/>
    <col min="6682" max="6682" width="17.375" style="1270" bestFit="1" customWidth="1"/>
    <col min="6683" max="6684" width="9" style="1270"/>
    <col min="6685" max="6686" width="11.125" style="1270" bestFit="1" customWidth="1"/>
    <col min="6687" max="6687" width="5.25" style="1270" bestFit="1" customWidth="1"/>
    <col min="6688" max="6688" width="9" style="1270"/>
    <col min="6689" max="6689" width="14.25" style="1270" bestFit="1" customWidth="1"/>
    <col min="6690" max="6690" width="17.875" style="1270" bestFit="1" customWidth="1"/>
    <col min="6691" max="6691" width="5.25" style="1270" bestFit="1" customWidth="1"/>
    <col min="6692" max="6692" width="9" style="1270"/>
    <col min="6693" max="6693" width="11" style="1270" bestFit="1" customWidth="1"/>
    <col min="6694" max="6694" width="8.375" style="1270" bestFit="1" customWidth="1"/>
    <col min="6695" max="6695" width="9.625" style="1270" bestFit="1" customWidth="1"/>
    <col min="6696" max="6696" width="15.125" style="1270" bestFit="1" customWidth="1"/>
    <col min="6697" max="6697" width="11.125" style="1270" bestFit="1" customWidth="1"/>
    <col min="6698" max="6698" width="9.5" style="1270" bestFit="1" customWidth="1"/>
    <col min="6699" max="6699" width="11" style="1270" bestFit="1" customWidth="1"/>
    <col min="6700" max="6708" width="15.125" style="1270" bestFit="1" customWidth="1"/>
    <col min="6709" max="6709" width="7.125" style="1270" bestFit="1" customWidth="1"/>
    <col min="6710" max="6710" width="11" style="1270" bestFit="1" customWidth="1"/>
    <col min="6711" max="6711" width="15.125" style="1270" bestFit="1" customWidth="1"/>
    <col min="6712" max="6712" width="19.25" style="1270" bestFit="1" customWidth="1"/>
    <col min="6713" max="6713" width="15.125" style="1270" bestFit="1" customWidth="1"/>
    <col min="6714" max="6714" width="19.25" style="1270" bestFit="1" customWidth="1"/>
    <col min="6715" max="6715" width="15.125" style="1270" bestFit="1" customWidth="1"/>
    <col min="6716" max="6716" width="19.25" style="1270" bestFit="1" customWidth="1"/>
    <col min="6717" max="6717" width="15.125" style="1270" bestFit="1" customWidth="1"/>
    <col min="6718" max="6718" width="19.25" style="1270" bestFit="1" customWidth="1"/>
    <col min="6719" max="6719" width="15.125" style="1270" bestFit="1" customWidth="1"/>
    <col min="6720" max="6720" width="19.25" style="1270" bestFit="1" customWidth="1"/>
    <col min="6721" max="6721" width="13" style="1270" bestFit="1" customWidth="1"/>
    <col min="6722" max="6722" width="17.25" style="1270" bestFit="1" customWidth="1"/>
    <col min="6723" max="6723" width="15.125" style="1270" bestFit="1" customWidth="1"/>
    <col min="6724" max="6724" width="19.25" style="1270" bestFit="1" customWidth="1"/>
    <col min="6725" max="6725" width="15.125" style="1270" bestFit="1" customWidth="1"/>
    <col min="6726" max="6726" width="19.25" style="1270" bestFit="1" customWidth="1"/>
    <col min="6727" max="6732" width="21.375" style="1270" bestFit="1" customWidth="1"/>
    <col min="6733" max="6734" width="17.25" style="1270" bestFit="1" customWidth="1"/>
    <col min="6735" max="6735" width="7.125" style="1270" bestFit="1" customWidth="1"/>
    <col min="6736" max="6736" width="11" style="1270" bestFit="1" customWidth="1"/>
    <col min="6737" max="6737" width="7.125" style="1270" bestFit="1" customWidth="1"/>
    <col min="6738" max="6739" width="11" style="1270" bestFit="1" customWidth="1"/>
    <col min="6740" max="6740" width="15.125" style="1270" bestFit="1" customWidth="1"/>
    <col min="6741" max="6741" width="16.5" style="1270" bestFit="1" customWidth="1"/>
    <col min="6742" max="6742" width="20.625" style="1270" bestFit="1" customWidth="1"/>
    <col min="6743" max="6743" width="7.125" style="1270" bestFit="1" customWidth="1"/>
    <col min="6744" max="6746" width="11" style="1270" bestFit="1" customWidth="1"/>
    <col min="6747" max="6747" width="15.125" style="1270" bestFit="1" customWidth="1"/>
    <col min="6748" max="6750" width="11" style="1270" bestFit="1" customWidth="1"/>
    <col min="6751" max="6751" width="13" style="1270" bestFit="1" customWidth="1"/>
    <col min="6752" max="6752" width="11" style="1270" bestFit="1" customWidth="1"/>
    <col min="6753" max="6753" width="15.125" style="1270" bestFit="1" customWidth="1"/>
    <col min="6754" max="6754" width="17.25" style="1270" bestFit="1" customWidth="1"/>
    <col min="6755" max="6755" width="7.125" style="1270" bestFit="1" customWidth="1"/>
    <col min="6756" max="6756" width="13" style="1270" bestFit="1" customWidth="1"/>
    <col min="6757" max="6758" width="12.375" style="1270" bestFit="1" customWidth="1"/>
    <col min="6759" max="6760" width="15.125" style="1270" bestFit="1" customWidth="1"/>
    <col min="6761" max="6762" width="18.625" style="1270" bestFit="1" customWidth="1"/>
    <col min="6763" max="6764" width="21.375" style="1270" bestFit="1" customWidth="1"/>
    <col min="6765" max="6765" width="17.25" style="1270" bestFit="1" customWidth="1"/>
    <col min="6766" max="6766" width="11" style="1270" bestFit="1" customWidth="1"/>
    <col min="6767" max="6768" width="15.125" style="1270" bestFit="1" customWidth="1"/>
    <col min="6769" max="6769" width="11" style="1270" bestFit="1" customWidth="1"/>
    <col min="6770" max="6771" width="15.125" style="1270" bestFit="1" customWidth="1"/>
    <col min="6772" max="6772" width="11.875" style="1270" bestFit="1" customWidth="1"/>
    <col min="6773" max="6773" width="16.375" style="1270" bestFit="1" customWidth="1"/>
    <col min="6774" max="6774" width="15.125" style="1270" bestFit="1" customWidth="1"/>
    <col min="6775" max="6775" width="11" style="1270" bestFit="1" customWidth="1"/>
    <col min="6776" max="6777" width="15.125" style="1270" bestFit="1" customWidth="1"/>
    <col min="6778" max="6778" width="11" style="1270" bestFit="1" customWidth="1"/>
    <col min="6779" max="6780" width="15.125" style="1270" bestFit="1" customWidth="1"/>
    <col min="6781" max="6781" width="5.25" style="1270" bestFit="1" customWidth="1"/>
    <col min="6782" max="6783" width="9" style="1270"/>
    <col min="6784" max="6784" width="7.125" style="1270" bestFit="1" customWidth="1"/>
    <col min="6785" max="6785" width="9" style="1270"/>
    <col min="6786" max="6786" width="59.375" style="1270" bestFit="1" customWidth="1"/>
    <col min="6787" max="6787" width="45.5" style="1270" bestFit="1" customWidth="1"/>
    <col min="6788" max="6788" width="27.625" style="1270" bestFit="1" customWidth="1"/>
    <col min="6789" max="6789" width="11" style="1270" bestFit="1" customWidth="1"/>
    <col min="6790" max="6793" width="13" style="1270" bestFit="1" customWidth="1"/>
    <col min="6794" max="6794" width="14.375" style="1270" bestFit="1" customWidth="1"/>
    <col min="6795" max="6795" width="13" style="1270" bestFit="1" customWidth="1"/>
    <col min="6796" max="6797" width="18.125" style="1270" bestFit="1" customWidth="1"/>
    <col min="6798" max="6798" width="20.25" style="1270" bestFit="1" customWidth="1"/>
    <col min="6799" max="6799" width="17.625" style="1270" bestFit="1" customWidth="1"/>
    <col min="6800" max="6800" width="15.125" style="1270" bestFit="1" customWidth="1"/>
    <col min="6801" max="6801" width="21.375" style="1270" bestFit="1" customWidth="1"/>
    <col min="6802" max="6802" width="12.875" style="1270" bestFit="1" customWidth="1"/>
    <col min="6803" max="6803" width="13" style="1270" bestFit="1" customWidth="1"/>
    <col min="6804" max="6804" width="21.5" style="1270" bestFit="1" customWidth="1"/>
    <col min="6805" max="6806" width="13.125" style="1270" bestFit="1" customWidth="1"/>
    <col min="6807" max="6807" width="21.25" style="1270" bestFit="1" customWidth="1"/>
    <col min="6808" max="6808" width="17.375" style="1270" bestFit="1" customWidth="1"/>
    <col min="6809" max="6809" width="13.125" style="1270" bestFit="1" customWidth="1"/>
    <col min="6810" max="6810" width="15.125" style="1270" bestFit="1" customWidth="1"/>
    <col min="6811" max="6811" width="25.25" style="1270" bestFit="1" customWidth="1"/>
    <col min="6812" max="6812" width="18.875" style="1270" bestFit="1" customWidth="1"/>
    <col min="6813" max="6813" width="28" style="1270" bestFit="1" customWidth="1"/>
    <col min="6814" max="6814" width="26.75" style="1270" bestFit="1" customWidth="1"/>
    <col min="6815" max="6815" width="28" style="1270" bestFit="1" customWidth="1"/>
    <col min="6816" max="6816" width="25.25" style="1270" bestFit="1" customWidth="1"/>
    <col min="6817" max="6817" width="29.625" style="1270" bestFit="1" customWidth="1"/>
    <col min="6818" max="6818" width="25.25" style="1270" bestFit="1" customWidth="1"/>
    <col min="6819" max="6819" width="29.625" style="1270" bestFit="1" customWidth="1"/>
    <col min="6820" max="6820" width="25.25" style="1270" bestFit="1" customWidth="1"/>
    <col min="6821" max="6822" width="18.875" style="1270" bestFit="1" customWidth="1"/>
    <col min="6823" max="6823" width="21" style="1270" bestFit="1" customWidth="1"/>
    <col min="6824" max="6824" width="20.875" style="1270" bestFit="1" customWidth="1"/>
    <col min="6825" max="6825" width="12.625" style="1270" bestFit="1" customWidth="1"/>
    <col min="6826" max="6826" width="15.125" style="1270" bestFit="1" customWidth="1"/>
    <col min="6827" max="6827" width="7.125" style="1270" bestFit="1" customWidth="1"/>
    <col min="6828" max="6828" width="19.25" style="1270" bestFit="1" customWidth="1"/>
    <col min="6829" max="6831" width="15.125" style="1270" bestFit="1" customWidth="1"/>
    <col min="6832" max="6832" width="17.25" style="1270" bestFit="1" customWidth="1"/>
    <col min="6833" max="6835" width="15.125" style="1270" bestFit="1" customWidth="1"/>
    <col min="6836" max="6837" width="17.25" style="1270" bestFit="1" customWidth="1"/>
    <col min="6838" max="6838" width="15.125" style="1270" bestFit="1" customWidth="1"/>
    <col min="6839" max="6840" width="17.25" style="1270" bestFit="1" customWidth="1"/>
    <col min="6841" max="6841" width="15.125" style="1270" bestFit="1" customWidth="1"/>
    <col min="6842" max="6843" width="17.25" style="1270" bestFit="1" customWidth="1"/>
    <col min="6844" max="6844" width="19.25" style="1270" bestFit="1" customWidth="1"/>
    <col min="6845" max="6846" width="21.375" style="1270" bestFit="1" customWidth="1"/>
    <col min="6847" max="6847" width="23.5" style="1270" bestFit="1" customWidth="1"/>
    <col min="6848" max="6848" width="21.375" style="1270" bestFit="1" customWidth="1"/>
    <col min="6849" max="6849" width="19.25" style="1270" bestFit="1" customWidth="1"/>
    <col min="6850" max="6851" width="21.375" style="1270" bestFit="1" customWidth="1"/>
    <col min="6852" max="6852" width="23.5" style="1270" bestFit="1" customWidth="1"/>
    <col min="6853" max="6853" width="21.375" style="1270" bestFit="1" customWidth="1"/>
    <col min="6854" max="6854" width="17.25" style="1270" bestFit="1" customWidth="1"/>
    <col min="6855" max="6857" width="19.25" style="1270" bestFit="1" customWidth="1"/>
    <col min="6858" max="6858" width="18.375" style="1270" bestFit="1" customWidth="1"/>
    <col min="6859" max="6860" width="20.375" style="1270" bestFit="1" customWidth="1"/>
    <col min="6861" max="6861" width="13" style="1270" bestFit="1" customWidth="1"/>
    <col min="6862" max="6863" width="19.25" style="1270" bestFit="1" customWidth="1"/>
    <col min="6864" max="6865" width="17.25" style="1270" bestFit="1" customWidth="1"/>
    <col min="6866" max="6868" width="19.25" style="1270" bestFit="1" customWidth="1"/>
    <col min="6869" max="6870" width="21.375" style="1270" bestFit="1" customWidth="1"/>
    <col min="6871" max="6871" width="19.25" style="1270" bestFit="1" customWidth="1"/>
    <col min="6872" max="6873" width="21.375" style="1270" bestFit="1" customWidth="1"/>
    <col min="6874" max="6874" width="23.5" style="1270" bestFit="1" customWidth="1"/>
    <col min="6875" max="6876" width="21.375" style="1270" bestFit="1" customWidth="1"/>
    <col min="6877" max="6879" width="23.5" style="1270" bestFit="1" customWidth="1"/>
    <col min="6880" max="6881" width="25.5" style="1270" bestFit="1" customWidth="1"/>
    <col min="6882" max="6882" width="23.5" style="1270" bestFit="1" customWidth="1"/>
    <col min="6883" max="6884" width="25.5" style="1270" bestFit="1" customWidth="1"/>
    <col min="6885" max="6885" width="27.625" style="1270" bestFit="1" customWidth="1"/>
    <col min="6886" max="6886" width="25.5" style="1270" bestFit="1" customWidth="1"/>
    <col min="6887" max="6887" width="22.75" style="1270" bestFit="1" customWidth="1"/>
    <col min="6888" max="6888" width="26.875" style="1270" bestFit="1" customWidth="1"/>
    <col min="6889" max="6890" width="19.25" style="1270" bestFit="1" customWidth="1"/>
    <col min="6891" max="6891" width="25.5" style="1270" bestFit="1" customWidth="1"/>
    <col min="6892" max="6893" width="21.375" style="1270" bestFit="1" customWidth="1"/>
    <col min="6894" max="6894" width="27.625" style="1270" bestFit="1" customWidth="1"/>
    <col min="6895" max="6895" width="8.375" style="1270" bestFit="1" customWidth="1"/>
    <col min="6896" max="6898" width="16.75" style="1270" bestFit="1" customWidth="1"/>
    <col min="6899" max="6899" width="18.875" style="1270" bestFit="1" customWidth="1"/>
    <col min="6900" max="6900" width="23.5" style="1270" bestFit="1" customWidth="1"/>
    <col min="6901" max="6901" width="25.5" style="1270" bestFit="1" customWidth="1"/>
    <col min="6902" max="6903" width="8.375" style="1270" bestFit="1" customWidth="1"/>
    <col min="6904" max="6904" width="10.25" style="1270" bestFit="1" customWidth="1"/>
    <col min="6905" max="6905" width="13.75" style="1270" bestFit="1" customWidth="1"/>
    <col min="6906" max="6906" width="15.125" style="1270" bestFit="1" customWidth="1"/>
    <col min="6907" max="6909" width="21.5" style="1270" bestFit="1" customWidth="1"/>
    <col min="6910" max="6911" width="19.25" style="1270" bestFit="1" customWidth="1"/>
    <col min="6912" max="6912" width="6.625" style="1270" bestFit="1" customWidth="1"/>
    <col min="6913" max="6913" width="9" style="1270"/>
    <col min="6914" max="6914" width="15.125" style="1270" bestFit="1" customWidth="1"/>
    <col min="6915" max="6915" width="13" style="1270" bestFit="1" customWidth="1"/>
    <col min="6916" max="6918" width="9" style="1270"/>
    <col min="6919" max="6919" width="13" style="1270" bestFit="1" customWidth="1"/>
    <col min="6920" max="6920" width="15" style="1270" customWidth="1"/>
    <col min="6921" max="6921" width="13" style="1270" bestFit="1" customWidth="1"/>
    <col min="6922" max="6922" width="9" style="1270"/>
    <col min="6923" max="6925" width="12.375" style="1270" bestFit="1" customWidth="1"/>
    <col min="6926" max="6926" width="11" style="1270" bestFit="1" customWidth="1"/>
    <col min="6927" max="6927" width="20.375" style="1270" bestFit="1" customWidth="1"/>
    <col min="6928" max="6929" width="27.75" style="1270" bestFit="1" customWidth="1"/>
    <col min="6930" max="6931" width="19.375" style="1270" bestFit="1" customWidth="1"/>
    <col min="6932" max="6932" width="17.25" style="1270" bestFit="1" customWidth="1"/>
    <col min="6933" max="6933" width="19.375" style="1270" bestFit="1" customWidth="1"/>
    <col min="6934" max="6935" width="9" style="1270"/>
    <col min="6936" max="6936" width="17.375" style="1270" bestFit="1" customWidth="1"/>
    <col min="6937" max="6937" width="9" style="1270"/>
    <col min="6938" max="6938" width="17.375" style="1270" bestFit="1" customWidth="1"/>
    <col min="6939" max="6940" width="9" style="1270"/>
    <col min="6941" max="6942" width="11.125" style="1270" bestFit="1" customWidth="1"/>
    <col min="6943" max="6943" width="5.25" style="1270" bestFit="1" customWidth="1"/>
    <col min="6944" max="6944" width="9" style="1270"/>
    <col min="6945" max="6945" width="14.25" style="1270" bestFit="1" customWidth="1"/>
    <col min="6946" max="6946" width="17.875" style="1270" bestFit="1" customWidth="1"/>
    <col min="6947" max="6947" width="5.25" style="1270" bestFit="1" customWidth="1"/>
    <col min="6948" max="6948" width="9" style="1270"/>
    <col min="6949" max="6949" width="11" style="1270" bestFit="1" customWidth="1"/>
    <col min="6950" max="6950" width="8.375" style="1270" bestFit="1" customWidth="1"/>
    <col min="6951" max="6951" width="9.625" style="1270" bestFit="1" customWidth="1"/>
    <col min="6952" max="6952" width="15.125" style="1270" bestFit="1" customWidth="1"/>
    <col min="6953" max="6953" width="11.125" style="1270" bestFit="1" customWidth="1"/>
    <col min="6954" max="6954" width="9.5" style="1270" bestFit="1" customWidth="1"/>
    <col min="6955" max="6955" width="11" style="1270" bestFit="1" customWidth="1"/>
    <col min="6956" max="6964" width="15.125" style="1270" bestFit="1" customWidth="1"/>
    <col min="6965" max="6965" width="7.125" style="1270" bestFit="1" customWidth="1"/>
    <col min="6966" max="6966" width="11" style="1270" bestFit="1" customWidth="1"/>
    <col min="6967" max="6967" width="15.125" style="1270" bestFit="1" customWidth="1"/>
    <col min="6968" max="6968" width="19.25" style="1270" bestFit="1" customWidth="1"/>
    <col min="6969" max="6969" width="15.125" style="1270" bestFit="1" customWidth="1"/>
    <col min="6970" max="6970" width="19.25" style="1270" bestFit="1" customWidth="1"/>
    <col min="6971" max="6971" width="15.125" style="1270" bestFit="1" customWidth="1"/>
    <col min="6972" max="6972" width="19.25" style="1270" bestFit="1" customWidth="1"/>
    <col min="6973" max="6973" width="15.125" style="1270" bestFit="1" customWidth="1"/>
    <col min="6974" max="6974" width="19.25" style="1270" bestFit="1" customWidth="1"/>
    <col min="6975" max="6975" width="15.125" style="1270" bestFit="1" customWidth="1"/>
    <col min="6976" max="6976" width="19.25" style="1270" bestFit="1" customWidth="1"/>
    <col min="6977" max="6977" width="13" style="1270" bestFit="1" customWidth="1"/>
    <col min="6978" max="6978" width="17.25" style="1270" bestFit="1" customWidth="1"/>
    <col min="6979" max="6979" width="15.125" style="1270" bestFit="1" customWidth="1"/>
    <col min="6980" max="6980" width="19.25" style="1270" bestFit="1" customWidth="1"/>
    <col min="6981" max="6981" width="15.125" style="1270" bestFit="1" customWidth="1"/>
    <col min="6982" max="6982" width="19.25" style="1270" bestFit="1" customWidth="1"/>
    <col min="6983" max="6988" width="21.375" style="1270" bestFit="1" customWidth="1"/>
    <col min="6989" max="6990" width="17.25" style="1270" bestFit="1" customWidth="1"/>
    <col min="6991" max="6991" width="7.125" style="1270" bestFit="1" customWidth="1"/>
    <col min="6992" max="6992" width="11" style="1270" bestFit="1" customWidth="1"/>
    <col min="6993" max="6993" width="7.125" style="1270" bestFit="1" customWidth="1"/>
    <col min="6994" max="6995" width="11" style="1270" bestFit="1" customWidth="1"/>
    <col min="6996" max="6996" width="15.125" style="1270" bestFit="1" customWidth="1"/>
    <col min="6997" max="6997" width="16.5" style="1270" bestFit="1" customWidth="1"/>
    <col min="6998" max="6998" width="20.625" style="1270" bestFit="1" customWidth="1"/>
    <col min="6999" max="6999" width="7.125" style="1270" bestFit="1" customWidth="1"/>
    <col min="7000" max="7002" width="11" style="1270" bestFit="1" customWidth="1"/>
    <col min="7003" max="7003" width="15.125" style="1270" bestFit="1" customWidth="1"/>
    <col min="7004" max="7006" width="11" style="1270" bestFit="1" customWidth="1"/>
    <col min="7007" max="7007" width="13" style="1270" bestFit="1" customWidth="1"/>
    <col min="7008" max="7008" width="11" style="1270" bestFit="1" customWidth="1"/>
    <col min="7009" max="7009" width="15.125" style="1270" bestFit="1" customWidth="1"/>
    <col min="7010" max="7010" width="17.25" style="1270" bestFit="1" customWidth="1"/>
    <col min="7011" max="7011" width="7.125" style="1270" bestFit="1" customWidth="1"/>
    <col min="7012" max="7012" width="13" style="1270" bestFit="1" customWidth="1"/>
    <col min="7013" max="7014" width="12.375" style="1270" bestFit="1" customWidth="1"/>
    <col min="7015" max="7016" width="15.125" style="1270" bestFit="1" customWidth="1"/>
    <col min="7017" max="7018" width="18.625" style="1270" bestFit="1" customWidth="1"/>
    <col min="7019" max="7020" width="21.375" style="1270" bestFit="1" customWidth="1"/>
    <col min="7021" max="7021" width="17.25" style="1270" bestFit="1" customWidth="1"/>
    <col min="7022" max="7022" width="11" style="1270" bestFit="1" customWidth="1"/>
    <col min="7023" max="7024" width="15.125" style="1270" bestFit="1" customWidth="1"/>
    <col min="7025" max="7025" width="11" style="1270" bestFit="1" customWidth="1"/>
    <col min="7026" max="7027" width="15.125" style="1270" bestFit="1" customWidth="1"/>
    <col min="7028" max="7028" width="11.875" style="1270" bestFit="1" customWidth="1"/>
    <col min="7029" max="7029" width="16.375" style="1270" bestFit="1" customWidth="1"/>
    <col min="7030" max="7030" width="15.125" style="1270" bestFit="1" customWidth="1"/>
    <col min="7031" max="7031" width="11" style="1270" bestFit="1" customWidth="1"/>
    <col min="7032" max="7033" width="15.125" style="1270" bestFit="1" customWidth="1"/>
    <col min="7034" max="7034" width="11" style="1270" bestFit="1" customWidth="1"/>
    <col min="7035" max="7036" width="15.125" style="1270" bestFit="1" customWidth="1"/>
    <col min="7037" max="7037" width="5.25" style="1270" bestFit="1" customWidth="1"/>
    <col min="7038" max="7039" width="9" style="1270"/>
    <col min="7040" max="7040" width="7.125" style="1270" bestFit="1" customWidth="1"/>
    <col min="7041" max="7041" width="9" style="1270"/>
    <col min="7042" max="7042" width="59.375" style="1270" bestFit="1" customWidth="1"/>
    <col min="7043" max="7043" width="45.5" style="1270" bestFit="1" customWidth="1"/>
    <col min="7044" max="7044" width="27.625" style="1270" bestFit="1" customWidth="1"/>
    <col min="7045" max="7045" width="11" style="1270" bestFit="1" customWidth="1"/>
    <col min="7046" max="7049" width="13" style="1270" bestFit="1" customWidth="1"/>
    <col min="7050" max="7050" width="14.375" style="1270" bestFit="1" customWidth="1"/>
    <col min="7051" max="7051" width="13" style="1270" bestFit="1" customWidth="1"/>
    <col min="7052" max="7053" width="18.125" style="1270" bestFit="1" customWidth="1"/>
    <col min="7054" max="7054" width="20.25" style="1270" bestFit="1" customWidth="1"/>
    <col min="7055" max="7055" width="17.625" style="1270" bestFit="1" customWidth="1"/>
    <col min="7056" max="7056" width="15.125" style="1270" bestFit="1" customWidth="1"/>
    <col min="7057" max="7057" width="21.375" style="1270" bestFit="1" customWidth="1"/>
    <col min="7058" max="7058" width="12.875" style="1270" bestFit="1" customWidth="1"/>
    <col min="7059" max="7059" width="13" style="1270" bestFit="1" customWidth="1"/>
    <col min="7060" max="7060" width="21.5" style="1270" bestFit="1" customWidth="1"/>
    <col min="7061" max="7062" width="13.125" style="1270" bestFit="1" customWidth="1"/>
    <col min="7063" max="7063" width="21.25" style="1270" bestFit="1" customWidth="1"/>
    <col min="7064" max="7064" width="17.375" style="1270" bestFit="1" customWidth="1"/>
    <col min="7065" max="7065" width="13.125" style="1270" bestFit="1" customWidth="1"/>
    <col min="7066" max="7066" width="15.125" style="1270" bestFit="1" customWidth="1"/>
    <col min="7067" max="7067" width="25.25" style="1270" bestFit="1" customWidth="1"/>
    <col min="7068" max="7068" width="18.875" style="1270" bestFit="1" customWidth="1"/>
    <col min="7069" max="7069" width="28" style="1270" bestFit="1" customWidth="1"/>
    <col min="7070" max="7070" width="26.75" style="1270" bestFit="1" customWidth="1"/>
    <col min="7071" max="7071" width="28" style="1270" bestFit="1" customWidth="1"/>
    <col min="7072" max="7072" width="25.25" style="1270" bestFit="1" customWidth="1"/>
    <col min="7073" max="7073" width="29.625" style="1270" bestFit="1" customWidth="1"/>
    <col min="7074" max="7074" width="25.25" style="1270" bestFit="1" customWidth="1"/>
    <col min="7075" max="7075" width="29.625" style="1270" bestFit="1" customWidth="1"/>
    <col min="7076" max="7076" width="25.25" style="1270" bestFit="1" customWidth="1"/>
    <col min="7077" max="7078" width="18.875" style="1270" bestFit="1" customWidth="1"/>
    <col min="7079" max="7079" width="21" style="1270" bestFit="1" customWidth="1"/>
    <col min="7080" max="7080" width="20.875" style="1270" bestFit="1" customWidth="1"/>
    <col min="7081" max="7081" width="12.625" style="1270" bestFit="1" customWidth="1"/>
    <col min="7082" max="7082" width="15.125" style="1270" bestFit="1" customWidth="1"/>
    <col min="7083" max="7083" width="7.125" style="1270" bestFit="1" customWidth="1"/>
    <col min="7084" max="7084" width="19.25" style="1270" bestFit="1" customWidth="1"/>
    <col min="7085" max="7087" width="15.125" style="1270" bestFit="1" customWidth="1"/>
    <col min="7088" max="7088" width="17.25" style="1270" bestFit="1" customWidth="1"/>
    <col min="7089" max="7091" width="15.125" style="1270" bestFit="1" customWidth="1"/>
    <col min="7092" max="7093" width="17.25" style="1270" bestFit="1" customWidth="1"/>
    <col min="7094" max="7094" width="15.125" style="1270" bestFit="1" customWidth="1"/>
    <col min="7095" max="7096" width="17.25" style="1270" bestFit="1" customWidth="1"/>
    <col min="7097" max="7097" width="15.125" style="1270" bestFit="1" customWidth="1"/>
    <col min="7098" max="7099" width="17.25" style="1270" bestFit="1" customWidth="1"/>
    <col min="7100" max="7100" width="19.25" style="1270" bestFit="1" customWidth="1"/>
    <col min="7101" max="7102" width="21.375" style="1270" bestFit="1" customWidth="1"/>
    <col min="7103" max="7103" width="23.5" style="1270" bestFit="1" customWidth="1"/>
    <col min="7104" max="7104" width="21.375" style="1270" bestFit="1" customWidth="1"/>
    <col min="7105" max="7105" width="19.25" style="1270" bestFit="1" customWidth="1"/>
    <col min="7106" max="7107" width="21.375" style="1270" bestFit="1" customWidth="1"/>
    <col min="7108" max="7108" width="23.5" style="1270" bestFit="1" customWidth="1"/>
    <col min="7109" max="7109" width="21.375" style="1270" bestFit="1" customWidth="1"/>
    <col min="7110" max="7110" width="17.25" style="1270" bestFit="1" customWidth="1"/>
    <col min="7111" max="7113" width="19.25" style="1270" bestFit="1" customWidth="1"/>
    <col min="7114" max="7114" width="18.375" style="1270" bestFit="1" customWidth="1"/>
    <col min="7115" max="7116" width="20.375" style="1270" bestFit="1" customWidth="1"/>
    <col min="7117" max="7117" width="13" style="1270" bestFit="1" customWidth="1"/>
    <col min="7118" max="7119" width="19.25" style="1270" bestFit="1" customWidth="1"/>
    <col min="7120" max="7121" width="17.25" style="1270" bestFit="1" customWidth="1"/>
    <col min="7122" max="7124" width="19.25" style="1270" bestFit="1" customWidth="1"/>
    <col min="7125" max="7126" width="21.375" style="1270" bestFit="1" customWidth="1"/>
    <col min="7127" max="7127" width="19.25" style="1270" bestFit="1" customWidth="1"/>
    <col min="7128" max="7129" width="21.375" style="1270" bestFit="1" customWidth="1"/>
    <col min="7130" max="7130" width="23.5" style="1270" bestFit="1" customWidth="1"/>
    <col min="7131" max="7132" width="21.375" style="1270" bestFit="1" customWidth="1"/>
    <col min="7133" max="7135" width="23.5" style="1270" bestFit="1" customWidth="1"/>
    <col min="7136" max="7137" width="25.5" style="1270" bestFit="1" customWidth="1"/>
    <col min="7138" max="7138" width="23.5" style="1270" bestFit="1" customWidth="1"/>
    <col min="7139" max="7140" width="25.5" style="1270" bestFit="1" customWidth="1"/>
    <col min="7141" max="7141" width="27.625" style="1270" bestFit="1" customWidth="1"/>
    <col min="7142" max="7142" width="25.5" style="1270" bestFit="1" customWidth="1"/>
    <col min="7143" max="7143" width="22.75" style="1270" bestFit="1" customWidth="1"/>
    <col min="7144" max="7144" width="26.875" style="1270" bestFit="1" customWidth="1"/>
    <col min="7145" max="7146" width="19.25" style="1270" bestFit="1" customWidth="1"/>
    <col min="7147" max="7147" width="25.5" style="1270" bestFit="1" customWidth="1"/>
    <col min="7148" max="7149" width="21.375" style="1270" bestFit="1" customWidth="1"/>
    <col min="7150" max="7150" width="27.625" style="1270" bestFit="1" customWidth="1"/>
    <col min="7151" max="7151" width="8.375" style="1270" bestFit="1" customWidth="1"/>
    <col min="7152" max="7154" width="16.75" style="1270" bestFit="1" customWidth="1"/>
    <col min="7155" max="7155" width="18.875" style="1270" bestFit="1" customWidth="1"/>
    <col min="7156" max="7156" width="23.5" style="1270" bestFit="1" customWidth="1"/>
    <col min="7157" max="7157" width="25.5" style="1270" bestFit="1" customWidth="1"/>
    <col min="7158" max="7159" width="8.375" style="1270" bestFit="1" customWidth="1"/>
    <col min="7160" max="7160" width="10.25" style="1270" bestFit="1" customWidth="1"/>
    <col min="7161" max="7161" width="13.75" style="1270" bestFit="1" customWidth="1"/>
    <col min="7162" max="7162" width="15.125" style="1270" bestFit="1" customWidth="1"/>
    <col min="7163" max="7165" width="21.5" style="1270" bestFit="1" customWidth="1"/>
    <col min="7166" max="7167" width="19.25" style="1270" bestFit="1" customWidth="1"/>
    <col min="7168" max="7168" width="6.625" style="1270" bestFit="1" customWidth="1"/>
    <col min="7169" max="7169" width="9" style="1270"/>
    <col min="7170" max="7170" width="15.125" style="1270" bestFit="1" customWidth="1"/>
    <col min="7171" max="7171" width="13" style="1270" bestFit="1" customWidth="1"/>
    <col min="7172" max="7174" width="9" style="1270"/>
    <col min="7175" max="7175" width="13" style="1270" bestFit="1" customWidth="1"/>
    <col min="7176" max="7176" width="15" style="1270" customWidth="1"/>
    <col min="7177" max="7177" width="13" style="1270" bestFit="1" customWidth="1"/>
    <col min="7178" max="7178" width="9" style="1270"/>
    <col min="7179" max="7181" width="12.375" style="1270" bestFit="1" customWidth="1"/>
    <col min="7182" max="7182" width="11" style="1270" bestFit="1" customWidth="1"/>
    <col min="7183" max="7183" width="20.375" style="1270" bestFit="1" customWidth="1"/>
    <col min="7184" max="7185" width="27.75" style="1270" bestFit="1" customWidth="1"/>
    <col min="7186" max="7187" width="19.375" style="1270" bestFit="1" customWidth="1"/>
    <col min="7188" max="7188" width="17.25" style="1270" bestFit="1" customWidth="1"/>
    <col min="7189" max="7189" width="19.375" style="1270" bestFit="1" customWidth="1"/>
    <col min="7190" max="7191" width="9" style="1270"/>
    <col min="7192" max="7192" width="17.375" style="1270" bestFit="1" customWidth="1"/>
    <col min="7193" max="7193" width="9" style="1270"/>
    <col min="7194" max="7194" width="17.375" style="1270" bestFit="1" customWidth="1"/>
    <col min="7195" max="7196" width="9" style="1270"/>
    <col min="7197" max="7198" width="11.125" style="1270" bestFit="1" customWidth="1"/>
    <col min="7199" max="7199" width="5.25" style="1270" bestFit="1" customWidth="1"/>
    <col min="7200" max="7200" width="9" style="1270"/>
    <col min="7201" max="7201" width="14.25" style="1270" bestFit="1" customWidth="1"/>
    <col min="7202" max="7202" width="17.875" style="1270" bestFit="1" customWidth="1"/>
    <col min="7203" max="7203" width="5.25" style="1270" bestFit="1" customWidth="1"/>
    <col min="7204" max="7204" width="9" style="1270"/>
    <col min="7205" max="7205" width="11" style="1270" bestFit="1" customWidth="1"/>
    <col min="7206" max="7206" width="8.375" style="1270" bestFit="1" customWidth="1"/>
    <col min="7207" max="7207" width="9.625" style="1270" bestFit="1" customWidth="1"/>
    <col min="7208" max="7208" width="15.125" style="1270" bestFit="1" customWidth="1"/>
    <col min="7209" max="7209" width="11.125" style="1270" bestFit="1" customWidth="1"/>
    <col min="7210" max="7210" width="9.5" style="1270" bestFit="1" customWidth="1"/>
    <col min="7211" max="7211" width="11" style="1270" bestFit="1" customWidth="1"/>
    <col min="7212" max="7220" width="15.125" style="1270" bestFit="1" customWidth="1"/>
    <col min="7221" max="7221" width="7.125" style="1270" bestFit="1" customWidth="1"/>
    <col min="7222" max="7222" width="11" style="1270" bestFit="1" customWidth="1"/>
    <col min="7223" max="7223" width="15.125" style="1270" bestFit="1" customWidth="1"/>
    <col min="7224" max="7224" width="19.25" style="1270" bestFit="1" customWidth="1"/>
    <col min="7225" max="7225" width="15.125" style="1270" bestFit="1" customWidth="1"/>
    <col min="7226" max="7226" width="19.25" style="1270" bestFit="1" customWidth="1"/>
    <col min="7227" max="7227" width="15.125" style="1270" bestFit="1" customWidth="1"/>
    <col min="7228" max="7228" width="19.25" style="1270" bestFit="1" customWidth="1"/>
    <col min="7229" max="7229" width="15.125" style="1270" bestFit="1" customWidth="1"/>
    <col min="7230" max="7230" width="19.25" style="1270" bestFit="1" customWidth="1"/>
    <col min="7231" max="7231" width="15.125" style="1270" bestFit="1" customWidth="1"/>
    <col min="7232" max="7232" width="19.25" style="1270" bestFit="1" customWidth="1"/>
    <col min="7233" max="7233" width="13" style="1270" bestFit="1" customWidth="1"/>
    <col min="7234" max="7234" width="17.25" style="1270" bestFit="1" customWidth="1"/>
    <col min="7235" max="7235" width="15.125" style="1270" bestFit="1" customWidth="1"/>
    <col min="7236" max="7236" width="19.25" style="1270" bestFit="1" customWidth="1"/>
    <col min="7237" max="7237" width="15.125" style="1270" bestFit="1" customWidth="1"/>
    <col min="7238" max="7238" width="19.25" style="1270" bestFit="1" customWidth="1"/>
    <col min="7239" max="7244" width="21.375" style="1270" bestFit="1" customWidth="1"/>
    <col min="7245" max="7246" width="17.25" style="1270" bestFit="1" customWidth="1"/>
    <col min="7247" max="7247" width="7.125" style="1270" bestFit="1" customWidth="1"/>
    <col min="7248" max="7248" width="11" style="1270" bestFit="1" customWidth="1"/>
    <col min="7249" max="7249" width="7.125" style="1270" bestFit="1" customWidth="1"/>
    <col min="7250" max="7251" width="11" style="1270" bestFit="1" customWidth="1"/>
    <col min="7252" max="7252" width="15.125" style="1270" bestFit="1" customWidth="1"/>
    <col min="7253" max="7253" width="16.5" style="1270" bestFit="1" customWidth="1"/>
    <col min="7254" max="7254" width="20.625" style="1270" bestFit="1" customWidth="1"/>
    <col min="7255" max="7255" width="7.125" style="1270" bestFit="1" customWidth="1"/>
    <col min="7256" max="7258" width="11" style="1270" bestFit="1" customWidth="1"/>
    <col min="7259" max="7259" width="15.125" style="1270" bestFit="1" customWidth="1"/>
    <col min="7260" max="7262" width="11" style="1270" bestFit="1" customWidth="1"/>
    <col min="7263" max="7263" width="13" style="1270" bestFit="1" customWidth="1"/>
    <col min="7264" max="7264" width="11" style="1270" bestFit="1" customWidth="1"/>
    <col min="7265" max="7265" width="15.125" style="1270" bestFit="1" customWidth="1"/>
    <col min="7266" max="7266" width="17.25" style="1270" bestFit="1" customWidth="1"/>
    <col min="7267" max="7267" width="7.125" style="1270" bestFit="1" customWidth="1"/>
    <col min="7268" max="7268" width="13" style="1270" bestFit="1" customWidth="1"/>
    <col min="7269" max="7270" width="12.375" style="1270" bestFit="1" customWidth="1"/>
    <col min="7271" max="7272" width="15.125" style="1270" bestFit="1" customWidth="1"/>
    <col min="7273" max="7274" width="18.625" style="1270" bestFit="1" customWidth="1"/>
    <col min="7275" max="7276" width="21.375" style="1270" bestFit="1" customWidth="1"/>
    <col min="7277" max="7277" width="17.25" style="1270" bestFit="1" customWidth="1"/>
    <col min="7278" max="7278" width="11" style="1270" bestFit="1" customWidth="1"/>
    <col min="7279" max="7280" width="15.125" style="1270" bestFit="1" customWidth="1"/>
    <col min="7281" max="7281" width="11" style="1270" bestFit="1" customWidth="1"/>
    <col min="7282" max="7283" width="15.125" style="1270" bestFit="1" customWidth="1"/>
    <col min="7284" max="7284" width="11.875" style="1270" bestFit="1" customWidth="1"/>
    <col min="7285" max="7285" width="16.375" style="1270" bestFit="1" customWidth="1"/>
    <col min="7286" max="7286" width="15.125" style="1270" bestFit="1" customWidth="1"/>
    <col min="7287" max="7287" width="11" style="1270" bestFit="1" customWidth="1"/>
    <col min="7288" max="7289" width="15.125" style="1270" bestFit="1" customWidth="1"/>
    <col min="7290" max="7290" width="11" style="1270" bestFit="1" customWidth="1"/>
    <col min="7291" max="7292" width="15.125" style="1270" bestFit="1" customWidth="1"/>
    <col min="7293" max="7293" width="5.25" style="1270" bestFit="1" customWidth="1"/>
    <col min="7294" max="7295" width="9" style="1270"/>
    <col min="7296" max="7296" width="7.125" style="1270" bestFit="1" customWidth="1"/>
    <col min="7297" max="7297" width="9" style="1270"/>
    <col min="7298" max="7298" width="59.375" style="1270" bestFit="1" customWidth="1"/>
    <col min="7299" max="7299" width="45.5" style="1270" bestFit="1" customWidth="1"/>
    <col min="7300" max="7300" width="27.625" style="1270" bestFit="1" customWidth="1"/>
    <col min="7301" max="7301" width="11" style="1270" bestFit="1" customWidth="1"/>
    <col min="7302" max="7305" width="13" style="1270" bestFit="1" customWidth="1"/>
    <col min="7306" max="7306" width="14.375" style="1270" bestFit="1" customWidth="1"/>
    <col min="7307" max="7307" width="13" style="1270" bestFit="1" customWidth="1"/>
    <col min="7308" max="7309" width="18.125" style="1270" bestFit="1" customWidth="1"/>
    <col min="7310" max="7310" width="20.25" style="1270" bestFit="1" customWidth="1"/>
    <col min="7311" max="7311" width="17.625" style="1270" bestFit="1" customWidth="1"/>
    <col min="7312" max="7312" width="15.125" style="1270" bestFit="1" customWidth="1"/>
    <col min="7313" max="7313" width="21.375" style="1270" bestFit="1" customWidth="1"/>
    <col min="7314" max="7314" width="12.875" style="1270" bestFit="1" customWidth="1"/>
    <col min="7315" max="7315" width="13" style="1270" bestFit="1" customWidth="1"/>
    <col min="7316" max="7316" width="21.5" style="1270" bestFit="1" customWidth="1"/>
    <col min="7317" max="7318" width="13.125" style="1270" bestFit="1" customWidth="1"/>
    <col min="7319" max="7319" width="21.25" style="1270" bestFit="1" customWidth="1"/>
    <col min="7320" max="7320" width="17.375" style="1270" bestFit="1" customWidth="1"/>
    <col min="7321" max="7321" width="13.125" style="1270" bestFit="1" customWidth="1"/>
    <col min="7322" max="7322" width="15.125" style="1270" bestFit="1" customWidth="1"/>
    <col min="7323" max="7323" width="25.25" style="1270" bestFit="1" customWidth="1"/>
    <col min="7324" max="7324" width="18.875" style="1270" bestFit="1" customWidth="1"/>
    <col min="7325" max="7325" width="28" style="1270" bestFit="1" customWidth="1"/>
    <col min="7326" max="7326" width="26.75" style="1270" bestFit="1" customWidth="1"/>
    <col min="7327" max="7327" width="28" style="1270" bestFit="1" customWidth="1"/>
    <col min="7328" max="7328" width="25.25" style="1270" bestFit="1" customWidth="1"/>
    <col min="7329" max="7329" width="29.625" style="1270" bestFit="1" customWidth="1"/>
    <col min="7330" max="7330" width="25.25" style="1270" bestFit="1" customWidth="1"/>
    <col min="7331" max="7331" width="29.625" style="1270" bestFit="1" customWidth="1"/>
    <col min="7332" max="7332" width="25.25" style="1270" bestFit="1" customWidth="1"/>
    <col min="7333" max="7334" width="18.875" style="1270" bestFit="1" customWidth="1"/>
    <col min="7335" max="7335" width="21" style="1270" bestFit="1" customWidth="1"/>
    <col min="7336" max="7336" width="20.875" style="1270" bestFit="1" customWidth="1"/>
    <col min="7337" max="7337" width="12.625" style="1270" bestFit="1" customWidth="1"/>
    <col min="7338" max="7338" width="15.125" style="1270" bestFit="1" customWidth="1"/>
    <col min="7339" max="7339" width="7.125" style="1270" bestFit="1" customWidth="1"/>
    <col min="7340" max="7340" width="19.25" style="1270" bestFit="1" customWidth="1"/>
    <col min="7341" max="7343" width="15.125" style="1270" bestFit="1" customWidth="1"/>
    <col min="7344" max="7344" width="17.25" style="1270" bestFit="1" customWidth="1"/>
    <col min="7345" max="7347" width="15.125" style="1270" bestFit="1" customWidth="1"/>
    <col min="7348" max="7349" width="17.25" style="1270" bestFit="1" customWidth="1"/>
    <col min="7350" max="7350" width="15.125" style="1270" bestFit="1" customWidth="1"/>
    <col min="7351" max="7352" width="17.25" style="1270" bestFit="1" customWidth="1"/>
    <col min="7353" max="7353" width="15.125" style="1270" bestFit="1" customWidth="1"/>
    <col min="7354" max="7355" width="17.25" style="1270" bestFit="1" customWidth="1"/>
    <col min="7356" max="7356" width="19.25" style="1270" bestFit="1" customWidth="1"/>
    <col min="7357" max="7358" width="21.375" style="1270" bestFit="1" customWidth="1"/>
    <col min="7359" max="7359" width="23.5" style="1270" bestFit="1" customWidth="1"/>
    <col min="7360" max="7360" width="21.375" style="1270" bestFit="1" customWidth="1"/>
    <col min="7361" max="7361" width="19.25" style="1270" bestFit="1" customWidth="1"/>
    <col min="7362" max="7363" width="21.375" style="1270" bestFit="1" customWidth="1"/>
    <col min="7364" max="7364" width="23.5" style="1270" bestFit="1" customWidth="1"/>
    <col min="7365" max="7365" width="21.375" style="1270" bestFit="1" customWidth="1"/>
    <col min="7366" max="7366" width="17.25" style="1270" bestFit="1" customWidth="1"/>
    <col min="7367" max="7369" width="19.25" style="1270" bestFit="1" customWidth="1"/>
    <col min="7370" max="7370" width="18.375" style="1270" bestFit="1" customWidth="1"/>
    <col min="7371" max="7372" width="20.375" style="1270" bestFit="1" customWidth="1"/>
    <col min="7373" max="7373" width="13" style="1270" bestFit="1" customWidth="1"/>
    <col min="7374" max="7375" width="19.25" style="1270" bestFit="1" customWidth="1"/>
    <col min="7376" max="7377" width="17.25" style="1270" bestFit="1" customWidth="1"/>
    <col min="7378" max="7380" width="19.25" style="1270" bestFit="1" customWidth="1"/>
    <col min="7381" max="7382" width="21.375" style="1270" bestFit="1" customWidth="1"/>
    <col min="7383" max="7383" width="19.25" style="1270" bestFit="1" customWidth="1"/>
    <col min="7384" max="7385" width="21.375" style="1270" bestFit="1" customWidth="1"/>
    <col min="7386" max="7386" width="23.5" style="1270" bestFit="1" customWidth="1"/>
    <col min="7387" max="7388" width="21.375" style="1270" bestFit="1" customWidth="1"/>
    <col min="7389" max="7391" width="23.5" style="1270" bestFit="1" customWidth="1"/>
    <col min="7392" max="7393" width="25.5" style="1270" bestFit="1" customWidth="1"/>
    <col min="7394" max="7394" width="23.5" style="1270" bestFit="1" customWidth="1"/>
    <col min="7395" max="7396" width="25.5" style="1270" bestFit="1" customWidth="1"/>
    <col min="7397" max="7397" width="27.625" style="1270" bestFit="1" customWidth="1"/>
    <col min="7398" max="7398" width="25.5" style="1270" bestFit="1" customWidth="1"/>
    <col min="7399" max="7399" width="22.75" style="1270" bestFit="1" customWidth="1"/>
    <col min="7400" max="7400" width="26.875" style="1270" bestFit="1" customWidth="1"/>
    <col min="7401" max="7402" width="19.25" style="1270" bestFit="1" customWidth="1"/>
    <col min="7403" max="7403" width="25.5" style="1270" bestFit="1" customWidth="1"/>
    <col min="7404" max="7405" width="21.375" style="1270" bestFit="1" customWidth="1"/>
    <col min="7406" max="7406" width="27.625" style="1270" bestFit="1" customWidth="1"/>
    <col min="7407" max="7407" width="8.375" style="1270" bestFit="1" customWidth="1"/>
    <col min="7408" max="7410" width="16.75" style="1270" bestFit="1" customWidth="1"/>
    <col min="7411" max="7411" width="18.875" style="1270" bestFit="1" customWidth="1"/>
    <col min="7412" max="7412" width="23.5" style="1270" bestFit="1" customWidth="1"/>
    <col min="7413" max="7413" width="25.5" style="1270" bestFit="1" customWidth="1"/>
    <col min="7414" max="7415" width="8.375" style="1270" bestFit="1" customWidth="1"/>
    <col min="7416" max="7416" width="10.25" style="1270" bestFit="1" customWidth="1"/>
    <col min="7417" max="7417" width="13.75" style="1270" bestFit="1" customWidth="1"/>
    <col min="7418" max="7418" width="15.125" style="1270" bestFit="1" customWidth="1"/>
    <col min="7419" max="7421" width="21.5" style="1270" bestFit="1" customWidth="1"/>
    <col min="7422" max="7423" width="19.25" style="1270" bestFit="1" customWidth="1"/>
    <col min="7424" max="7424" width="6.625" style="1270" bestFit="1" customWidth="1"/>
    <col min="7425" max="7425" width="9" style="1270"/>
    <col min="7426" max="7426" width="15.125" style="1270" bestFit="1" customWidth="1"/>
    <col min="7427" max="7427" width="13" style="1270" bestFit="1" customWidth="1"/>
    <col min="7428" max="7430" width="9" style="1270"/>
    <col min="7431" max="7431" width="13" style="1270" bestFit="1" customWidth="1"/>
    <col min="7432" max="7432" width="15" style="1270" customWidth="1"/>
    <col min="7433" max="7433" width="13" style="1270" bestFit="1" customWidth="1"/>
    <col min="7434" max="7434" width="9" style="1270"/>
    <col min="7435" max="7437" width="12.375" style="1270" bestFit="1" customWidth="1"/>
    <col min="7438" max="7438" width="11" style="1270" bestFit="1" customWidth="1"/>
    <col min="7439" max="7439" width="20.375" style="1270" bestFit="1" customWidth="1"/>
    <col min="7440" max="7441" width="27.75" style="1270" bestFit="1" customWidth="1"/>
    <col min="7442" max="7443" width="19.375" style="1270" bestFit="1" customWidth="1"/>
    <col min="7444" max="7444" width="17.25" style="1270" bestFit="1" customWidth="1"/>
    <col min="7445" max="7445" width="19.375" style="1270" bestFit="1" customWidth="1"/>
    <col min="7446" max="7447" width="9" style="1270"/>
    <col min="7448" max="7448" width="17.375" style="1270" bestFit="1" customWidth="1"/>
    <col min="7449" max="7449" width="9" style="1270"/>
    <col min="7450" max="7450" width="17.375" style="1270" bestFit="1" customWidth="1"/>
    <col min="7451" max="7452" width="9" style="1270"/>
    <col min="7453" max="7454" width="11.125" style="1270" bestFit="1" customWidth="1"/>
    <col min="7455" max="7455" width="5.25" style="1270" bestFit="1" customWidth="1"/>
    <col min="7456" max="7456" width="9" style="1270"/>
    <col min="7457" max="7457" width="14.25" style="1270" bestFit="1" customWidth="1"/>
    <col min="7458" max="7458" width="17.875" style="1270" bestFit="1" customWidth="1"/>
    <col min="7459" max="7459" width="5.25" style="1270" bestFit="1" customWidth="1"/>
    <col min="7460" max="7460" width="9" style="1270"/>
    <col min="7461" max="7461" width="11" style="1270" bestFit="1" customWidth="1"/>
    <col min="7462" max="7462" width="8.375" style="1270" bestFit="1" customWidth="1"/>
    <col min="7463" max="7463" width="9.625" style="1270" bestFit="1" customWidth="1"/>
    <col min="7464" max="7464" width="15.125" style="1270" bestFit="1" customWidth="1"/>
    <col min="7465" max="7465" width="11.125" style="1270" bestFit="1" customWidth="1"/>
    <col min="7466" max="7466" width="9.5" style="1270" bestFit="1" customWidth="1"/>
    <col min="7467" max="7467" width="11" style="1270" bestFit="1" customWidth="1"/>
    <col min="7468" max="7476" width="15.125" style="1270" bestFit="1" customWidth="1"/>
    <col min="7477" max="7477" width="7.125" style="1270" bestFit="1" customWidth="1"/>
    <col min="7478" max="7478" width="11" style="1270" bestFit="1" customWidth="1"/>
    <col min="7479" max="7479" width="15.125" style="1270" bestFit="1" customWidth="1"/>
    <col min="7480" max="7480" width="19.25" style="1270" bestFit="1" customWidth="1"/>
    <col min="7481" max="7481" width="15.125" style="1270" bestFit="1" customWidth="1"/>
    <col min="7482" max="7482" width="19.25" style="1270" bestFit="1" customWidth="1"/>
    <col min="7483" max="7483" width="15.125" style="1270" bestFit="1" customWidth="1"/>
    <col min="7484" max="7484" width="19.25" style="1270" bestFit="1" customWidth="1"/>
    <col min="7485" max="7485" width="15.125" style="1270" bestFit="1" customWidth="1"/>
    <col min="7486" max="7486" width="19.25" style="1270" bestFit="1" customWidth="1"/>
    <col min="7487" max="7487" width="15.125" style="1270" bestFit="1" customWidth="1"/>
    <col min="7488" max="7488" width="19.25" style="1270" bestFit="1" customWidth="1"/>
    <col min="7489" max="7489" width="13" style="1270" bestFit="1" customWidth="1"/>
    <col min="7490" max="7490" width="17.25" style="1270" bestFit="1" customWidth="1"/>
    <col min="7491" max="7491" width="15.125" style="1270" bestFit="1" customWidth="1"/>
    <col min="7492" max="7492" width="19.25" style="1270" bestFit="1" customWidth="1"/>
    <col min="7493" max="7493" width="15.125" style="1270" bestFit="1" customWidth="1"/>
    <col min="7494" max="7494" width="19.25" style="1270" bestFit="1" customWidth="1"/>
    <col min="7495" max="7500" width="21.375" style="1270" bestFit="1" customWidth="1"/>
    <col min="7501" max="7502" width="17.25" style="1270" bestFit="1" customWidth="1"/>
    <col min="7503" max="7503" width="7.125" style="1270" bestFit="1" customWidth="1"/>
    <col min="7504" max="7504" width="11" style="1270" bestFit="1" customWidth="1"/>
    <col min="7505" max="7505" width="7.125" style="1270" bestFit="1" customWidth="1"/>
    <col min="7506" max="7507" width="11" style="1270" bestFit="1" customWidth="1"/>
    <col min="7508" max="7508" width="15.125" style="1270" bestFit="1" customWidth="1"/>
    <col min="7509" max="7509" width="16.5" style="1270" bestFit="1" customWidth="1"/>
    <col min="7510" max="7510" width="20.625" style="1270" bestFit="1" customWidth="1"/>
    <col min="7511" max="7511" width="7.125" style="1270" bestFit="1" customWidth="1"/>
    <col min="7512" max="7514" width="11" style="1270" bestFit="1" customWidth="1"/>
    <col min="7515" max="7515" width="15.125" style="1270" bestFit="1" customWidth="1"/>
    <col min="7516" max="7518" width="11" style="1270" bestFit="1" customWidth="1"/>
    <col min="7519" max="7519" width="13" style="1270" bestFit="1" customWidth="1"/>
    <col min="7520" max="7520" width="11" style="1270" bestFit="1" customWidth="1"/>
    <col min="7521" max="7521" width="15.125" style="1270" bestFit="1" customWidth="1"/>
    <col min="7522" max="7522" width="17.25" style="1270" bestFit="1" customWidth="1"/>
    <col min="7523" max="7523" width="7.125" style="1270" bestFit="1" customWidth="1"/>
    <col min="7524" max="7524" width="13" style="1270" bestFit="1" customWidth="1"/>
    <col min="7525" max="7526" width="12.375" style="1270" bestFit="1" customWidth="1"/>
    <col min="7527" max="7528" width="15.125" style="1270" bestFit="1" customWidth="1"/>
    <col min="7529" max="7530" width="18.625" style="1270" bestFit="1" customWidth="1"/>
    <col min="7531" max="7532" width="21.375" style="1270" bestFit="1" customWidth="1"/>
    <col min="7533" max="7533" width="17.25" style="1270" bestFit="1" customWidth="1"/>
    <col min="7534" max="7534" width="11" style="1270" bestFit="1" customWidth="1"/>
    <col min="7535" max="7536" width="15.125" style="1270" bestFit="1" customWidth="1"/>
    <col min="7537" max="7537" width="11" style="1270" bestFit="1" customWidth="1"/>
    <col min="7538" max="7539" width="15.125" style="1270" bestFit="1" customWidth="1"/>
    <col min="7540" max="7540" width="11.875" style="1270" bestFit="1" customWidth="1"/>
    <col min="7541" max="7541" width="16.375" style="1270" bestFit="1" customWidth="1"/>
    <col min="7542" max="7542" width="15.125" style="1270" bestFit="1" customWidth="1"/>
    <col min="7543" max="7543" width="11" style="1270" bestFit="1" customWidth="1"/>
    <col min="7544" max="7545" width="15.125" style="1270" bestFit="1" customWidth="1"/>
    <col min="7546" max="7546" width="11" style="1270" bestFit="1" customWidth="1"/>
    <col min="7547" max="7548" width="15.125" style="1270" bestFit="1" customWidth="1"/>
    <col min="7549" max="7549" width="5.25" style="1270" bestFit="1" customWidth="1"/>
    <col min="7550" max="7551" width="9" style="1270"/>
    <col min="7552" max="7552" width="7.125" style="1270" bestFit="1" customWidth="1"/>
    <col min="7553" max="7553" width="9" style="1270"/>
    <col min="7554" max="7554" width="59.375" style="1270" bestFit="1" customWidth="1"/>
    <col min="7555" max="7555" width="45.5" style="1270" bestFit="1" customWidth="1"/>
    <col min="7556" max="7556" width="27.625" style="1270" bestFit="1" customWidth="1"/>
    <col min="7557" max="7557" width="11" style="1270" bestFit="1" customWidth="1"/>
    <col min="7558" max="7561" width="13" style="1270" bestFit="1" customWidth="1"/>
    <col min="7562" max="7562" width="14.375" style="1270" bestFit="1" customWidth="1"/>
    <col min="7563" max="7563" width="13" style="1270" bestFit="1" customWidth="1"/>
    <col min="7564" max="7565" width="18.125" style="1270" bestFit="1" customWidth="1"/>
    <col min="7566" max="7566" width="20.25" style="1270" bestFit="1" customWidth="1"/>
    <col min="7567" max="7567" width="17.625" style="1270" bestFit="1" customWidth="1"/>
    <col min="7568" max="7568" width="15.125" style="1270" bestFit="1" customWidth="1"/>
    <col min="7569" max="7569" width="21.375" style="1270" bestFit="1" customWidth="1"/>
    <col min="7570" max="7570" width="12.875" style="1270" bestFit="1" customWidth="1"/>
    <col min="7571" max="7571" width="13" style="1270" bestFit="1" customWidth="1"/>
    <col min="7572" max="7572" width="21.5" style="1270" bestFit="1" customWidth="1"/>
    <col min="7573" max="7574" width="13.125" style="1270" bestFit="1" customWidth="1"/>
    <col min="7575" max="7575" width="21.25" style="1270" bestFit="1" customWidth="1"/>
    <col min="7576" max="7576" width="17.375" style="1270" bestFit="1" customWidth="1"/>
    <col min="7577" max="7577" width="13.125" style="1270" bestFit="1" customWidth="1"/>
    <col min="7578" max="7578" width="15.125" style="1270" bestFit="1" customWidth="1"/>
    <col min="7579" max="7579" width="25.25" style="1270" bestFit="1" customWidth="1"/>
    <col min="7580" max="7580" width="18.875" style="1270" bestFit="1" customWidth="1"/>
    <col min="7581" max="7581" width="28" style="1270" bestFit="1" customWidth="1"/>
    <col min="7582" max="7582" width="26.75" style="1270" bestFit="1" customWidth="1"/>
    <col min="7583" max="7583" width="28" style="1270" bestFit="1" customWidth="1"/>
    <col min="7584" max="7584" width="25.25" style="1270" bestFit="1" customWidth="1"/>
    <col min="7585" max="7585" width="29.625" style="1270" bestFit="1" customWidth="1"/>
    <col min="7586" max="7586" width="25.25" style="1270" bestFit="1" customWidth="1"/>
    <col min="7587" max="7587" width="29.625" style="1270" bestFit="1" customWidth="1"/>
    <col min="7588" max="7588" width="25.25" style="1270" bestFit="1" customWidth="1"/>
    <col min="7589" max="7590" width="18.875" style="1270" bestFit="1" customWidth="1"/>
    <col min="7591" max="7591" width="21" style="1270" bestFit="1" customWidth="1"/>
    <col min="7592" max="7592" width="20.875" style="1270" bestFit="1" customWidth="1"/>
    <col min="7593" max="7593" width="12.625" style="1270" bestFit="1" customWidth="1"/>
    <col min="7594" max="7594" width="15.125" style="1270" bestFit="1" customWidth="1"/>
    <col min="7595" max="7595" width="7.125" style="1270" bestFit="1" customWidth="1"/>
    <col min="7596" max="7596" width="19.25" style="1270" bestFit="1" customWidth="1"/>
    <col min="7597" max="7599" width="15.125" style="1270" bestFit="1" customWidth="1"/>
    <col min="7600" max="7600" width="17.25" style="1270" bestFit="1" customWidth="1"/>
    <col min="7601" max="7603" width="15.125" style="1270" bestFit="1" customWidth="1"/>
    <col min="7604" max="7605" width="17.25" style="1270" bestFit="1" customWidth="1"/>
    <col min="7606" max="7606" width="15.125" style="1270" bestFit="1" customWidth="1"/>
    <col min="7607" max="7608" width="17.25" style="1270" bestFit="1" customWidth="1"/>
    <col min="7609" max="7609" width="15.125" style="1270" bestFit="1" customWidth="1"/>
    <col min="7610" max="7611" width="17.25" style="1270" bestFit="1" customWidth="1"/>
    <col min="7612" max="7612" width="19.25" style="1270" bestFit="1" customWidth="1"/>
    <col min="7613" max="7614" width="21.375" style="1270" bestFit="1" customWidth="1"/>
    <col min="7615" max="7615" width="23.5" style="1270" bestFit="1" customWidth="1"/>
    <col min="7616" max="7616" width="21.375" style="1270" bestFit="1" customWidth="1"/>
    <col min="7617" max="7617" width="19.25" style="1270" bestFit="1" customWidth="1"/>
    <col min="7618" max="7619" width="21.375" style="1270" bestFit="1" customWidth="1"/>
    <col min="7620" max="7620" width="23.5" style="1270" bestFit="1" customWidth="1"/>
    <col min="7621" max="7621" width="21.375" style="1270" bestFit="1" customWidth="1"/>
    <col min="7622" max="7622" width="17.25" style="1270" bestFit="1" customWidth="1"/>
    <col min="7623" max="7625" width="19.25" style="1270" bestFit="1" customWidth="1"/>
    <col min="7626" max="7626" width="18.375" style="1270" bestFit="1" customWidth="1"/>
    <col min="7627" max="7628" width="20.375" style="1270" bestFit="1" customWidth="1"/>
    <col min="7629" max="7629" width="13" style="1270" bestFit="1" customWidth="1"/>
    <col min="7630" max="7631" width="19.25" style="1270" bestFit="1" customWidth="1"/>
    <col min="7632" max="7633" width="17.25" style="1270" bestFit="1" customWidth="1"/>
    <col min="7634" max="7636" width="19.25" style="1270" bestFit="1" customWidth="1"/>
    <col min="7637" max="7638" width="21.375" style="1270" bestFit="1" customWidth="1"/>
    <col min="7639" max="7639" width="19.25" style="1270" bestFit="1" customWidth="1"/>
    <col min="7640" max="7641" width="21.375" style="1270" bestFit="1" customWidth="1"/>
    <col min="7642" max="7642" width="23.5" style="1270" bestFit="1" customWidth="1"/>
    <col min="7643" max="7644" width="21.375" style="1270" bestFit="1" customWidth="1"/>
    <col min="7645" max="7647" width="23.5" style="1270" bestFit="1" customWidth="1"/>
    <col min="7648" max="7649" width="25.5" style="1270" bestFit="1" customWidth="1"/>
    <col min="7650" max="7650" width="23.5" style="1270" bestFit="1" customWidth="1"/>
    <col min="7651" max="7652" width="25.5" style="1270" bestFit="1" customWidth="1"/>
    <col min="7653" max="7653" width="27.625" style="1270" bestFit="1" customWidth="1"/>
    <col min="7654" max="7654" width="25.5" style="1270" bestFit="1" customWidth="1"/>
    <col min="7655" max="7655" width="22.75" style="1270" bestFit="1" customWidth="1"/>
    <col min="7656" max="7656" width="26.875" style="1270" bestFit="1" customWidth="1"/>
    <col min="7657" max="7658" width="19.25" style="1270" bestFit="1" customWidth="1"/>
    <col min="7659" max="7659" width="25.5" style="1270" bestFit="1" customWidth="1"/>
    <col min="7660" max="7661" width="21.375" style="1270" bestFit="1" customWidth="1"/>
    <col min="7662" max="7662" width="27.625" style="1270" bestFit="1" customWidth="1"/>
    <col min="7663" max="7663" width="8.375" style="1270" bestFit="1" customWidth="1"/>
    <col min="7664" max="7666" width="16.75" style="1270" bestFit="1" customWidth="1"/>
    <col min="7667" max="7667" width="18.875" style="1270" bestFit="1" customWidth="1"/>
    <col min="7668" max="7668" width="23.5" style="1270" bestFit="1" customWidth="1"/>
    <col min="7669" max="7669" width="25.5" style="1270" bestFit="1" customWidth="1"/>
    <col min="7670" max="7671" width="8.375" style="1270" bestFit="1" customWidth="1"/>
    <col min="7672" max="7672" width="10.25" style="1270" bestFit="1" customWidth="1"/>
    <col min="7673" max="7673" width="13.75" style="1270" bestFit="1" customWidth="1"/>
    <col min="7674" max="7674" width="15.125" style="1270" bestFit="1" customWidth="1"/>
    <col min="7675" max="7677" width="21.5" style="1270" bestFit="1" customWidth="1"/>
    <col min="7678" max="7679" width="19.25" style="1270" bestFit="1" customWidth="1"/>
    <col min="7680" max="7680" width="6.625" style="1270" bestFit="1" customWidth="1"/>
    <col min="7681" max="7681" width="9" style="1270"/>
    <col min="7682" max="7682" width="15.125" style="1270" bestFit="1" customWidth="1"/>
    <col min="7683" max="7683" width="13" style="1270" bestFit="1" customWidth="1"/>
    <col min="7684" max="7686" width="9" style="1270"/>
    <col min="7687" max="7687" width="13" style="1270" bestFit="1" customWidth="1"/>
    <col min="7688" max="7688" width="15" style="1270" customWidth="1"/>
    <col min="7689" max="7689" width="13" style="1270" bestFit="1" customWidth="1"/>
    <col min="7690" max="7690" width="9" style="1270"/>
    <col min="7691" max="7693" width="12.375" style="1270" bestFit="1" customWidth="1"/>
    <col min="7694" max="7694" width="11" style="1270" bestFit="1" customWidth="1"/>
    <col min="7695" max="7695" width="20.375" style="1270" bestFit="1" customWidth="1"/>
    <col min="7696" max="7697" width="27.75" style="1270" bestFit="1" customWidth="1"/>
    <col min="7698" max="7699" width="19.375" style="1270" bestFit="1" customWidth="1"/>
    <col min="7700" max="7700" width="17.25" style="1270" bestFit="1" customWidth="1"/>
    <col min="7701" max="7701" width="19.375" style="1270" bestFit="1" customWidth="1"/>
    <col min="7702" max="7703" width="9" style="1270"/>
    <col min="7704" max="7704" width="17.375" style="1270" bestFit="1" customWidth="1"/>
    <col min="7705" max="7705" width="9" style="1270"/>
    <col min="7706" max="7706" width="17.375" style="1270" bestFit="1" customWidth="1"/>
    <col min="7707" max="7708" width="9" style="1270"/>
    <col min="7709" max="7710" width="11.125" style="1270" bestFit="1" customWidth="1"/>
    <col min="7711" max="7711" width="5.25" style="1270" bestFit="1" customWidth="1"/>
    <col min="7712" max="7712" width="9" style="1270"/>
    <col min="7713" max="7713" width="14.25" style="1270" bestFit="1" customWidth="1"/>
    <col min="7714" max="7714" width="17.875" style="1270" bestFit="1" customWidth="1"/>
    <col min="7715" max="7715" width="5.25" style="1270" bestFit="1" customWidth="1"/>
    <col min="7716" max="7716" width="9" style="1270"/>
    <col min="7717" max="7717" width="11" style="1270" bestFit="1" customWidth="1"/>
    <col min="7718" max="7718" width="8.375" style="1270" bestFit="1" customWidth="1"/>
    <col min="7719" max="7719" width="9.625" style="1270" bestFit="1" customWidth="1"/>
    <col min="7720" max="7720" width="15.125" style="1270" bestFit="1" customWidth="1"/>
    <col min="7721" max="7721" width="11.125" style="1270" bestFit="1" customWidth="1"/>
    <col min="7722" max="7722" width="9.5" style="1270" bestFit="1" customWidth="1"/>
    <col min="7723" max="7723" width="11" style="1270" bestFit="1" customWidth="1"/>
    <col min="7724" max="7732" width="15.125" style="1270" bestFit="1" customWidth="1"/>
    <col min="7733" max="7733" width="7.125" style="1270" bestFit="1" customWidth="1"/>
    <col min="7734" max="7734" width="11" style="1270" bestFit="1" customWidth="1"/>
    <col min="7735" max="7735" width="15.125" style="1270" bestFit="1" customWidth="1"/>
    <col min="7736" max="7736" width="19.25" style="1270" bestFit="1" customWidth="1"/>
    <col min="7737" max="7737" width="15.125" style="1270" bestFit="1" customWidth="1"/>
    <col min="7738" max="7738" width="19.25" style="1270" bestFit="1" customWidth="1"/>
    <col min="7739" max="7739" width="15.125" style="1270" bestFit="1" customWidth="1"/>
    <col min="7740" max="7740" width="19.25" style="1270" bestFit="1" customWidth="1"/>
    <col min="7741" max="7741" width="15.125" style="1270" bestFit="1" customWidth="1"/>
    <col min="7742" max="7742" width="19.25" style="1270" bestFit="1" customWidth="1"/>
    <col min="7743" max="7743" width="15.125" style="1270" bestFit="1" customWidth="1"/>
    <col min="7744" max="7744" width="19.25" style="1270" bestFit="1" customWidth="1"/>
    <col min="7745" max="7745" width="13" style="1270" bestFit="1" customWidth="1"/>
    <col min="7746" max="7746" width="17.25" style="1270" bestFit="1" customWidth="1"/>
    <col min="7747" max="7747" width="15.125" style="1270" bestFit="1" customWidth="1"/>
    <col min="7748" max="7748" width="19.25" style="1270" bestFit="1" customWidth="1"/>
    <col min="7749" max="7749" width="15.125" style="1270" bestFit="1" customWidth="1"/>
    <col min="7750" max="7750" width="19.25" style="1270" bestFit="1" customWidth="1"/>
    <col min="7751" max="7756" width="21.375" style="1270" bestFit="1" customWidth="1"/>
    <col min="7757" max="7758" width="17.25" style="1270" bestFit="1" customWidth="1"/>
    <col min="7759" max="7759" width="7.125" style="1270" bestFit="1" customWidth="1"/>
    <col min="7760" max="7760" width="11" style="1270" bestFit="1" customWidth="1"/>
    <col min="7761" max="7761" width="7.125" style="1270" bestFit="1" customWidth="1"/>
    <col min="7762" max="7763" width="11" style="1270" bestFit="1" customWidth="1"/>
    <col min="7764" max="7764" width="15.125" style="1270" bestFit="1" customWidth="1"/>
    <col min="7765" max="7765" width="16.5" style="1270" bestFit="1" customWidth="1"/>
    <col min="7766" max="7766" width="20.625" style="1270" bestFit="1" customWidth="1"/>
    <col min="7767" max="7767" width="7.125" style="1270" bestFit="1" customWidth="1"/>
    <col min="7768" max="7770" width="11" style="1270" bestFit="1" customWidth="1"/>
    <col min="7771" max="7771" width="15.125" style="1270" bestFit="1" customWidth="1"/>
    <col min="7772" max="7774" width="11" style="1270" bestFit="1" customWidth="1"/>
    <col min="7775" max="7775" width="13" style="1270" bestFit="1" customWidth="1"/>
    <col min="7776" max="7776" width="11" style="1270" bestFit="1" customWidth="1"/>
    <col min="7777" max="7777" width="15.125" style="1270" bestFit="1" customWidth="1"/>
    <col min="7778" max="7778" width="17.25" style="1270" bestFit="1" customWidth="1"/>
    <col min="7779" max="7779" width="7.125" style="1270" bestFit="1" customWidth="1"/>
    <col min="7780" max="7780" width="13" style="1270" bestFit="1" customWidth="1"/>
    <col min="7781" max="7782" width="12.375" style="1270" bestFit="1" customWidth="1"/>
    <col min="7783" max="7784" width="15.125" style="1270" bestFit="1" customWidth="1"/>
    <col min="7785" max="7786" width="18.625" style="1270" bestFit="1" customWidth="1"/>
    <col min="7787" max="7788" width="21.375" style="1270" bestFit="1" customWidth="1"/>
    <col min="7789" max="7789" width="17.25" style="1270" bestFit="1" customWidth="1"/>
    <col min="7790" max="7790" width="11" style="1270" bestFit="1" customWidth="1"/>
    <col min="7791" max="7792" width="15.125" style="1270" bestFit="1" customWidth="1"/>
    <col min="7793" max="7793" width="11" style="1270" bestFit="1" customWidth="1"/>
    <col min="7794" max="7795" width="15.125" style="1270" bestFit="1" customWidth="1"/>
    <col min="7796" max="7796" width="11.875" style="1270" bestFit="1" customWidth="1"/>
    <col min="7797" max="7797" width="16.375" style="1270" bestFit="1" customWidth="1"/>
    <col min="7798" max="7798" width="15.125" style="1270" bestFit="1" customWidth="1"/>
    <col min="7799" max="7799" width="11" style="1270" bestFit="1" customWidth="1"/>
    <col min="7800" max="7801" width="15.125" style="1270" bestFit="1" customWidth="1"/>
    <col min="7802" max="7802" width="11" style="1270" bestFit="1" customWidth="1"/>
    <col min="7803" max="7804" width="15.125" style="1270" bestFit="1" customWidth="1"/>
    <col min="7805" max="7805" width="5.25" style="1270" bestFit="1" customWidth="1"/>
    <col min="7806" max="7807" width="9" style="1270"/>
    <col min="7808" max="7808" width="7.125" style="1270" bestFit="1" customWidth="1"/>
    <col min="7809" max="7809" width="9" style="1270"/>
    <col min="7810" max="7810" width="59.375" style="1270" bestFit="1" customWidth="1"/>
    <col min="7811" max="7811" width="45.5" style="1270" bestFit="1" customWidth="1"/>
    <col min="7812" max="7812" width="27.625" style="1270" bestFit="1" customWidth="1"/>
    <col min="7813" max="7813" width="11" style="1270" bestFit="1" customWidth="1"/>
    <col min="7814" max="7817" width="13" style="1270" bestFit="1" customWidth="1"/>
    <col min="7818" max="7818" width="14.375" style="1270" bestFit="1" customWidth="1"/>
    <col min="7819" max="7819" width="13" style="1270" bestFit="1" customWidth="1"/>
    <col min="7820" max="7821" width="18.125" style="1270" bestFit="1" customWidth="1"/>
    <col min="7822" max="7822" width="20.25" style="1270" bestFit="1" customWidth="1"/>
    <col min="7823" max="7823" width="17.625" style="1270" bestFit="1" customWidth="1"/>
    <col min="7824" max="7824" width="15.125" style="1270" bestFit="1" customWidth="1"/>
    <col min="7825" max="7825" width="21.375" style="1270" bestFit="1" customWidth="1"/>
    <col min="7826" max="7826" width="12.875" style="1270" bestFit="1" customWidth="1"/>
    <col min="7827" max="7827" width="13" style="1270" bestFit="1" customWidth="1"/>
    <col min="7828" max="7828" width="21.5" style="1270" bestFit="1" customWidth="1"/>
    <col min="7829" max="7830" width="13.125" style="1270" bestFit="1" customWidth="1"/>
    <col min="7831" max="7831" width="21.25" style="1270" bestFit="1" customWidth="1"/>
    <col min="7832" max="7832" width="17.375" style="1270" bestFit="1" customWidth="1"/>
    <col min="7833" max="7833" width="13.125" style="1270" bestFit="1" customWidth="1"/>
    <col min="7834" max="7834" width="15.125" style="1270" bestFit="1" customWidth="1"/>
    <col min="7835" max="7835" width="25.25" style="1270" bestFit="1" customWidth="1"/>
    <col min="7836" max="7836" width="18.875" style="1270" bestFit="1" customWidth="1"/>
    <col min="7837" max="7837" width="28" style="1270" bestFit="1" customWidth="1"/>
    <col min="7838" max="7838" width="26.75" style="1270" bestFit="1" customWidth="1"/>
    <col min="7839" max="7839" width="28" style="1270" bestFit="1" customWidth="1"/>
    <col min="7840" max="7840" width="25.25" style="1270" bestFit="1" customWidth="1"/>
    <col min="7841" max="7841" width="29.625" style="1270" bestFit="1" customWidth="1"/>
    <col min="7842" max="7842" width="25.25" style="1270" bestFit="1" customWidth="1"/>
    <col min="7843" max="7843" width="29.625" style="1270" bestFit="1" customWidth="1"/>
    <col min="7844" max="7844" width="25.25" style="1270" bestFit="1" customWidth="1"/>
    <col min="7845" max="7846" width="18.875" style="1270" bestFit="1" customWidth="1"/>
    <col min="7847" max="7847" width="21" style="1270" bestFit="1" customWidth="1"/>
    <col min="7848" max="7848" width="20.875" style="1270" bestFit="1" customWidth="1"/>
    <col min="7849" max="7849" width="12.625" style="1270" bestFit="1" customWidth="1"/>
    <col min="7850" max="7850" width="15.125" style="1270" bestFit="1" customWidth="1"/>
    <col min="7851" max="7851" width="7.125" style="1270" bestFit="1" customWidth="1"/>
    <col min="7852" max="7852" width="19.25" style="1270" bestFit="1" customWidth="1"/>
    <col min="7853" max="7855" width="15.125" style="1270" bestFit="1" customWidth="1"/>
    <col min="7856" max="7856" width="17.25" style="1270" bestFit="1" customWidth="1"/>
    <col min="7857" max="7859" width="15.125" style="1270" bestFit="1" customWidth="1"/>
    <col min="7860" max="7861" width="17.25" style="1270" bestFit="1" customWidth="1"/>
    <col min="7862" max="7862" width="15.125" style="1270" bestFit="1" customWidth="1"/>
    <col min="7863" max="7864" width="17.25" style="1270" bestFit="1" customWidth="1"/>
    <col min="7865" max="7865" width="15.125" style="1270" bestFit="1" customWidth="1"/>
    <col min="7866" max="7867" width="17.25" style="1270" bestFit="1" customWidth="1"/>
    <col min="7868" max="7868" width="19.25" style="1270" bestFit="1" customWidth="1"/>
    <col min="7869" max="7870" width="21.375" style="1270" bestFit="1" customWidth="1"/>
    <col min="7871" max="7871" width="23.5" style="1270" bestFit="1" customWidth="1"/>
    <col min="7872" max="7872" width="21.375" style="1270" bestFit="1" customWidth="1"/>
    <col min="7873" max="7873" width="19.25" style="1270" bestFit="1" customWidth="1"/>
    <col min="7874" max="7875" width="21.375" style="1270" bestFit="1" customWidth="1"/>
    <col min="7876" max="7876" width="23.5" style="1270" bestFit="1" customWidth="1"/>
    <col min="7877" max="7877" width="21.375" style="1270" bestFit="1" customWidth="1"/>
    <col min="7878" max="7878" width="17.25" style="1270" bestFit="1" customWidth="1"/>
    <col min="7879" max="7881" width="19.25" style="1270" bestFit="1" customWidth="1"/>
    <col min="7882" max="7882" width="18.375" style="1270" bestFit="1" customWidth="1"/>
    <col min="7883" max="7884" width="20.375" style="1270" bestFit="1" customWidth="1"/>
    <col min="7885" max="7885" width="13" style="1270" bestFit="1" customWidth="1"/>
    <col min="7886" max="7887" width="19.25" style="1270" bestFit="1" customWidth="1"/>
    <col min="7888" max="7889" width="17.25" style="1270" bestFit="1" customWidth="1"/>
    <col min="7890" max="7892" width="19.25" style="1270" bestFit="1" customWidth="1"/>
    <col min="7893" max="7894" width="21.375" style="1270" bestFit="1" customWidth="1"/>
    <col min="7895" max="7895" width="19.25" style="1270" bestFit="1" customWidth="1"/>
    <col min="7896" max="7897" width="21.375" style="1270" bestFit="1" customWidth="1"/>
    <col min="7898" max="7898" width="23.5" style="1270" bestFit="1" customWidth="1"/>
    <col min="7899" max="7900" width="21.375" style="1270" bestFit="1" customWidth="1"/>
    <col min="7901" max="7903" width="23.5" style="1270" bestFit="1" customWidth="1"/>
    <col min="7904" max="7905" width="25.5" style="1270" bestFit="1" customWidth="1"/>
    <col min="7906" max="7906" width="23.5" style="1270" bestFit="1" customWidth="1"/>
    <col min="7907" max="7908" width="25.5" style="1270" bestFit="1" customWidth="1"/>
    <col min="7909" max="7909" width="27.625" style="1270" bestFit="1" customWidth="1"/>
    <col min="7910" max="7910" width="25.5" style="1270" bestFit="1" customWidth="1"/>
    <col min="7911" max="7911" width="22.75" style="1270" bestFit="1" customWidth="1"/>
    <col min="7912" max="7912" width="26.875" style="1270" bestFit="1" customWidth="1"/>
    <col min="7913" max="7914" width="19.25" style="1270" bestFit="1" customWidth="1"/>
    <col min="7915" max="7915" width="25.5" style="1270" bestFit="1" customWidth="1"/>
    <col min="7916" max="7917" width="21.375" style="1270" bestFit="1" customWidth="1"/>
    <col min="7918" max="7918" width="27.625" style="1270" bestFit="1" customWidth="1"/>
    <col min="7919" max="7919" width="8.375" style="1270" bestFit="1" customWidth="1"/>
    <col min="7920" max="7922" width="16.75" style="1270" bestFit="1" customWidth="1"/>
    <col min="7923" max="7923" width="18.875" style="1270" bestFit="1" customWidth="1"/>
    <col min="7924" max="7924" width="23.5" style="1270" bestFit="1" customWidth="1"/>
    <col min="7925" max="7925" width="25.5" style="1270" bestFit="1" customWidth="1"/>
    <col min="7926" max="7927" width="8.375" style="1270" bestFit="1" customWidth="1"/>
    <col min="7928" max="7928" width="10.25" style="1270" bestFit="1" customWidth="1"/>
    <col min="7929" max="7929" width="13.75" style="1270" bestFit="1" customWidth="1"/>
    <col min="7930" max="7930" width="15.125" style="1270" bestFit="1" customWidth="1"/>
    <col min="7931" max="7933" width="21.5" style="1270" bestFit="1" customWidth="1"/>
    <col min="7934" max="7935" width="19.25" style="1270" bestFit="1" customWidth="1"/>
    <col min="7936" max="7936" width="6.625" style="1270" bestFit="1" customWidth="1"/>
    <col min="7937" max="7937" width="9" style="1270"/>
    <col min="7938" max="7938" width="15.125" style="1270" bestFit="1" customWidth="1"/>
    <col min="7939" max="7939" width="13" style="1270" bestFit="1" customWidth="1"/>
    <col min="7940" max="7942" width="9" style="1270"/>
    <col min="7943" max="7943" width="13" style="1270" bestFit="1" customWidth="1"/>
    <col min="7944" max="7944" width="15" style="1270" customWidth="1"/>
    <col min="7945" max="7945" width="13" style="1270" bestFit="1" customWidth="1"/>
    <col min="7946" max="7946" width="9" style="1270"/>
    <col min="7947" max="7949" width="12.375" style="1270" bestFit="1" customWidth="1"/>
    <col min="7950" max="7950" width="11" style="1270" bestFit="1" customWidth="1"/>
    <col min="7951" max="7951" width="20.375" style="1270" bestFit="1" customWidth="1"/>
    <col min="7952" max="7953" width="27.75" style="1270" bestFit="1" customWidth="1"/>
    <col min="7954" max="7955" width="19.375" style="1270" bestFit="1" customWidth="1"/>
    <col min="7956" max="7956" width="17.25" style="1270" bestFit="1" customWidth="1"/>
    <col min="7957" max="7957" width="19.375" style="1270" bestFit="1" customWidth="1"/>
    <col min="7958" max="7959" width="9" style="1270"/>
    <col min="7960" max="7960" width="17.375" style="1270" bestFit="1" customWidth="1"/>
    <col min="7961" max="7961" width="9" style="1270"/>
    <col min="7962" max="7962" width="17.375" style="1270" bestFit="1" customWidth="1"/>
    <col min="7963" max="7964" width="9" style="1270"/>
    <col min="7965" max="7966" width="11.125" style="1270" bestFit="1" customWidth="1"/>
    <col min="7967" max="7967" width="5.25" style="1270" bestFit="1" customWidth="1"/>
    <col min="7968" max="7968" width="9" style="1270"/>
    <col min="7969" max="7969" width="14.25" style="1270" bestFit="1" customWidth="1"/>
    <col min="7970" max="7970" width="17.875" style="1270" bestFit="1" customWidth="1"/>
    <col min="7971" max="7971" width="5.25" style="1270" bestFit="1" customWidth="1"/>
    <col min="7972" max="7972" width="9" style="1270"/>
    <col min="7973" max="7973" width="11" style="1270" bestFit="1" customWidth="1"/>
    <col min="7974" max="7974" width="8.375" style="1270" bestFit="1" customWidth="1"/>
    <col min="7975" max="7975" width="9.625" style="1270" bestFit="1" customWidth="1"/>
    <col min="7976" max="7976" width="15.125" style="1270" bestFit="1" customWidth="1"/>
    <col min="7977" max="7977" width="11.125" style="1270" bestFit="1" customWidth="1"/>
    <col min="7978" max="7978" width="9.5" style="1270" bestFit="1" customWidth="1"/>
    <col min="7979" max="7979" width="11" style="1270" bestFit="1" customWidth="1"/>
    <col min="7980" max="7988" width="15.125" style="1270" bestFit="1" customWidth="1"/>
    <col min="7989" max="7989" width="7.125" style="1270" bestFit="1" customWidth="1"/>
    <col min="7990" max="7990" width="11" style="1270" bestFit="1" customWidth="1"/>
    <col min="7991" max="7991" width="15.125" style="1270" bestFit="1" customWidth="1"/>
    <col min="7992" max="7992" width="19.25" style="1270" bestFit="1" customWidth="1"/>
    <col min="7993" max="7993" width="15.125" style="1270" bestFit="1" customWidth="1"/>
    <col min="7994" max="7994" width="19.25" style="1270" bestFit="1" customWidth="1"/>
    <col min="7995" max="7995" width="15.125" style="1270" bestFit="1" customWidth="1"/>
    <col min="7996" max="7996" width="19.25" style="1270" bestFit="1" customWidth="1"/>
    <col min="7997" max="7997" width="15.125" style="1270" bestFit="1" customWidth="1"/>
    <col min="7998" max="7998" width="19.25" style="1270" bestFit="1" customWidth="1"/>
    <col min="7999" max="7999" width="15.125" style="1270" bestFit="1" customWidth="1"/>
    <col min="8000" max="8000" width="19.25" style="1270" bestFit="1" customWidth="1"/>
    <col min="8001" max="8001" width="13" style="1270" bestFit="1" customWidth="1"/>
    <col min="8002" max="8002" width="17.25" style="1270" bestFit="1" customWidth="1"/>
    <col min="8003" max="8003" width="15.125" style="1270" bestFit="1" customWidth="1"/>
    <col min="8004" max="8004" width="19.25" style="1270" bestFit="1" customWidth="1"/>
    <col min="8005" max="8005" width="15.125" style="1270" bestFit="1" customWidth="1"/>
    <col min="8006" max="8006" width="19.25" style="1270" bestFit="1" customWidth="1"/>
    <col min="8007" max="8012" width="21.375" style="1270" bestFit="1" customWidth="1"/>
    <col min="8013" max="8014" width="17.25" style="1270" bestFit="1" customWidth="1"/>
    <col min="8015" max="8015" width="7.125" style="1270" bestFit="1" customWidth="1"/>
    <col min="8016" max="8016" width="11" style="1270" bestFit="1" customWidth="1"/>
    <col min="8017" max="8017" width="7.125" style="1270" bestFit="1" customWidth="1"/>
    <col min="8018" max="8019" width="11" style="1270" bestFit="1" customWidth="1"/>
    <col min="8020" max="8020" width="15.125" style="1270" bestFit="1" customWidth="1"/>
    <col min="8021" max="8021" width="16.5" style="1270" bestFit="1" customWidth="1"/>
    <col min="8022" max="8022" width="20.625" style="1270" bestFit="1" customWidth="1"/>
    <col min="8023" max="8023" width="7.125" style="1270" bestFit="1" customWidth="1"/>
    <col min="8024" max="8026" width="11" style="1270" bestFit="1" customWidth="1"/>
    <col min="8027" max="8027" width="15.125" style="1270" bestFit="1" customWidth="1"/>
    <col min="8028" max="8030" width="11" style="1270" bestFit="1" customWidth="1"/>
    <col min="8031" max="8031" width="13" style="1270" bestFit="1" customWidth="1"/>
    <col min="8032" max="8032" width="11" style="1270" bestFit="1" customWidth="1"/>
    <col min="8033" max="8033" width="15.125" style="1270" bestFit="1" customWidth="1"/>
    <col min="8034" max="8034" width="17.25" style="1270" bestFit="1" customWidth="1"/>
    <col min="8035" max="8035" width="7.125" style="1270" bestFit="1" customWidth="1"/>
    <col min="8036" max="8036" width="13" style="1270" bestFit="1" customWidth="1"/>
    <col min="8037" max="8038" width="12.375" style="1270" bestFit="1" customWidth="1"/>
    <col min="8039" max="8040" width="15.125" style="1270" bestFit="1" customWidth="1"/>
    <col min="8041" max="8042" width="18.625" style="1270" bestFit="1" customWidth="1"/>
    <col min="8043" max="8044" width="21.375" style="1270" bestFit="1" customWidth="1"/>
    <col min="8045" max="8045" width="17.25" style="1270" bestFit="1" customWidth="1"/>
    <col min="8046" max="8046" width="11" style="1270" bestFit="1" customWidth="1"/>
    <col min="8047" max="8048" width="15.125" style="1270" bestFit="1" customWidth="1"/>
    <col min="8049" max="8049" width="11" style="1270" bestFit="1" customWidth="1"/>
    <col min="8050" max="8051" width="15.125" style="1270" bestFit="1" customWidth="1"/>
    <col min="8052" max="8052" width="11.875" style="1270" bestFit="1" customWidth="1"/>
    <col min="8053" max="8053" width="16.375" style="1270" bestFit="1" customWidth="1"/>
    <col min="8054" max="8054" width="15.125" style="1270" bestFit="1" customWidth="1"/>
    <col min="8055" max="8055" width="11" style="1270" bestFit="1" customWidth="1"/>
    <col min="8056" max="8057" width="15.125" style="1270" bestFit="1" customWidth="1"/>
    <col min="8058" max="8058" width="11" style="1270" bestFit="1" customWidth="1"/>
    <col min="8059" max="8060" width="15.125" style="1270" bestFit="1" customWidth="1"/>
    <col min="8061" max="8061" width="5.25" style="1270" bestFit="1" customWidth="1"/>
    <col min="8062" max="8063" width="9" style="1270"/>
    <col min="8064" max="8064" width="7.125" style="1270" bestFit="1" customWidth="1"/>
    <col min="8065" max="8065" width="9" style="1270"/>
    <col min="8066" max="8066" width="59.375" style="1270" bestFit="1" customWidth="1"/>
    <col min="8067" max="8067" width="45.5" style="1270" bestFit="1" customWidth="1"/>
    <col min="8068" max="8068" width="27.625" style="1270" bestFit="1" customWidth="1"/>
    <col min="8069" max="8069" width="11" style="1270" bestFit="1" customWidth="1"/>
    <col min="8070" max="8073" width="13" style="1270" bestFit="1" customWidth="1"/>
    <col min="8074" max="8074" width="14.375" style="1270" bestFit="1" customWidth="1"/>
    <col min="8075" max="8075" width="13" style="1270" bestFit="1" customWidth="1"/>
    <col min="8076" max="8077" width="18.125" style="1270" bestFit="1" customWidth="1"/>
    <col min="8078" max="8078" width="20.25" style="1270" bestFit="1" customWidth="1"/>
    <col min="8079" max="8079" width="17.625" style="1270" bestFit="1" customWidth="1"/>
    <col min="8080" max="8080" width="15.125" style="1270" bestFit="1" customWidth="1"/>
    <col min="8081" max="8081" width="21.375" style="1270" bestFit="1" customWidth="1"/>
    <col min="8082" max="8082" width="12.875" style="1270" bestFit="1" customWidth="1"/>
    <col min="8083" max="8083" width="13" style="1270" bestFit="1" customWidth="1"/>
    <col min="8084" max="8084" width="21.5" style="1270" bestFit="1" customWidth="1"/>
    <col min="8085" max="8086" width="13.125" style="1270" bestFit="1" customWidth="1"/>
    <col min="8087" max="8087" width="21.25" style="1270" bestFit="1" customWidth="1"/>
    <col min="8088" max="8088" width="17.375" style="1270" bestFit="1" customWidth="1"/>
    <col min="8089" max="8089" width="13.125" style="1270" bestFit="1" customWidth="1"/>
    <col min="8090" max="8090" width="15.125" style="1270" bestFit="1" customWidth="1"/>
    <col min="8091" max="8091" width="25.25" style="1270" bestFit="1" customWidth="1"/>
    <col min="8092" max="8092" width="18.875" style="1270" bestFit="1" customWidth="1"/>
    <col min="8093" max="8093" width="28" style="1270" bestFit="1" customWidth="1"/>
    <col min="8094" max="8094" width="26.75" style="1270" bestFit="1" customWidth="1"/>
    <col min="8095" max="8095" width="28" style="1270" bestFit="1" customWidth="1"/>
    <col min="8096" max="8096" width="25.25" style="1270" bestFit="1" customWidth="1"/>
    <col min="8097" max="8097" width="29.625" style="1270" bestFit="1" customWidth="1"/>
    <col min="8098" max="8098" width="25.25" style="1270" bestFit="1" customWidth="1"/>
    <col min="8099" max="8099" width="29.625" style="1270" bestFit="1" customWidth="1"/>
    <col min="8100" max="8100" width="25.25" style="1270" bestFit="1" customWidth="1"/>
    <col min="8101" max="8102" width="18.875" style="1270" bestFit="1" customWidth="1"/>
    <col min="8103" max="8103" width="21" style="1270" bestFit="1" customWidth="1"/>
    <col min="8104" max="8104" width="20.875" style="1270" bestFit="1" customWidth="1"/>
    <col min="8105" max="8105" width="12.625" style="1270" bestFit="1" customWidth="1"/>
    <col min="8106" max="8106" width="15.125" style="1270" bestFit="1" customWidth="1"/>
    <col min="8107" max="8107" width="7.125" style="1270" bestFit="1" customWidth="1"/>
    <col min="8108" max="8108" width="19.25" style="1270" bestFit="1" customWidth="1"/>
    <col min="8109" max="8111" width="15.125" style="1270" bestFit="1" customWidth="1"/>
    <col min="8112" max="8112" width="17.25" style="1270" bestFit="1" customWidth="1"/>
    <col min="8113" max="8115" width="15.125" style="1270" bestFit="1" customWidth="1"/>
    <col min="8116" max="8117" width="17.25" style="1270" bestFit="1" customWidth="1"/>
    <col min="8118" max="8118" width="15.125" style="1270" bestFit="1" customWidth="1"/>
    <col min="8119" max="8120" width="17.25" style="1270" bestFit="1" customWidth="1"/>
    <col min="8121" max="8121" width="15.125" style="1270" bestFit="1" customWidth="1"/>
    <col min="8122" max="8123" width="17.25" style="1270" bestFit="1" customWidth="1"/>
    <col min="8124" max="8124" width="19.25" style="1270" bestFit="1" customWidth="1"/>
    <col min="8125" max="8126" width="21.375" style="1270" bestFit="1" customWidth="1"/>
    <col min="8127" max="8127" width="23.5" style="1270" bestFit="1" customWidth="1"/>
    <col min="8128" max="8128" width="21.375" style="1270" bestFit="1" customWidth="1"/>
    <col min="8129" max="8129" width="19.25" style="1270" bestFit="1" customWidth="1"/>
    <col min="8130" max="8131" width="21.375" style="1270" bestFit="1" customWidth="1"/>
    <col min="8132" max="8132" width="23.5" style="1270" bestFit="1" customWidth="1"/>
    <col min="8133" max="8133" width="21.375" style="1270" bestFit="1" customWidth="1"/>
    <col min="8134" max="8134" width="17.25" style="1270" bestFit="1" customWidth="1"/>
    <col min="8135" max="8137" width="19.25" style="1270" bestFit="1" customWidth="1"/>
    <col min="8138" max="8138" width="18.375" style="1270" bestFit="1" customWidth="1"/>
    <col min="8139" max="8140" width="20.375" style="1270" bestFit="1" customWidth="1"/>
    <col min="8141" max="8141" width="13" style="1270" bestFit="1" customWidth="1"/>
    <col min="8142" max="8143" width="19.25" style="1270" bestFit="1" customWidth="1"/>
    <col min="8144" max="8145" width="17.25" style="1270" bestFit="1" customWidth="1"/>
    <col min="8146" max="8148" width="19.25" style="1270" bestFit="1" customWidth="1"/>
    <col min="8149" max="8150" width="21.375" style="1270" bestFit="1" customWidth="1"/>
    <col min="8151" max="8151" width="19.25" style="1270" bestFit="1" customWidth="1"/>
    <col min="8152" max="8153" width="21.375" style="1270" bestFit="1" customWidth="1"/>
    <col min="8154" max="8154" width="23.5" style="1270" bestFit="1" customWidth="1"/>
    <col min="8155" max="8156" width="21.375" style="1270" bestFit="1" customWidth="1"/>
    <col min="8157" max="8159" width="23.5" style="1270" bestFit="1" customWidth="1"/>
    <col min="8160" max="8161" width="25.5" style="1270" bestFit="1" customWidth="1"/>
    <col min="8162" max="8162" width="23.5" style="1270" bestFit="1" customWidth="1"/>
    <col min="8163" max="8164" width="25.5" style="1270" bestFit="1" customWidth="1"/>
    <col min="8165" max="8165" width="27.625" style="1270" bestFit="1" customWidth="1"/>
    <col min="8166" max="8166" width="25.5" style="1270" bestFit="1" customWidth="1"/>
    <col min="8167" max="8167" width="22.75" style="1270" bestFit="1" customWidth="1"/>
    <col min="8168" max="8168" width="26.875" style="1270" bestFit="1" customWidth="1"/>
    <col min="8169" max="8170" width="19.25" style="1270" bestFit="1" customWidth="1"/>
    <col min="8171" max="8171" width="25.5" style="1270" bestFit="1" customWidth="1"/>
    <col min="8172" max="8173" width="21.375" style="1270" bestFit="1" customWidth="1"/>
    <col min="8174" max="8174" width="27.625" style="1270" bestFit="1" customWidth="1"/>
    <col min="8175" max="8175" width="8.375" style="1270" bestFit="1" customWidth="1"/>
    <col min="8176" max="8178" width="16.75" style="1270" bestFit="1" customWidth="1"/>
    <col min="8179" max="8179" width="18.875" style="1270" bestFit="1" customWidth="1"/>
    <col min="8180" max="8180" width="23.5" style="1270" bestFit="1" customWidth="1"/>
    <col min="8181" max="8181" width="25.5" style="1270" bestFit="1" customWidth="1"/>
    <col min="8182" max="8183" width="8.375" style="1270" bestFit="1" customWidth="1"/>
    <col min="8184" max="8184" width="10.25" style="1270" bestFit="1" customWidth="1"/>
    <col min="8185" max="8185" width="13.75" style="1270" bestFit="1" customWidth="1"/>
    <col min="8186" max="8186" width="15.125" style="1270" bestFit="1" customWidth="1"/>
    <col min="8187" max="8189" width="21.5" style="1270" bestFit="1" customWidth="1"/>
    <col min="8190" max="8191" width="19.25" style="1270" bestFit="1" customWidth="1"/>
    <col min="8192" max="8192" width="6.625" style="1270" bestFit="1" customWidth="1"/>
    <col min="8193" max="8193" width="9" style="1270"/>
    <col min="8194" max="8194" width="15.125" style="1270" bestFit="1" customWidth="1"/>
    <col min="8195" max="8195" width="13" style="1270" bestFit="1" customWidth="1"/>
    <col min="8196" max="8198" width="9" style="1270"/>
    <col min="8199" max="8199" width="13" style="1270" bestFit="1" customWidth="1"/>
    <col min="8200" max="8200" width="15" style="1270" customWidth="1"/>
    <col min="8201" max="8201" width="13" style="1270" bestFit="1" customWidth="1"/>
    <col min="8202" max="8202" width="9" style="1270"/>
    <col min="8203" max="8205" width="12.375" style="1270" bestFit="1" customWidth="1"/>
    <col min="8206" max="8206" width="11" style="1270" bestFit="1" customWidth="1"/>
    <col min="8207" max="8207" width="20.375" style="1270" bestFit="1" customWidth="1"/>
    <col min="8208" max="8209" width="27.75" style="1270" bestFit="1" customWidth="1"/>
    <col min="8210" max="8211" width="19.375" style="1270" bestFit="1" customWidth="1"/>
    <col min="8212" max="8212" width="17.25" style="1270" bestFit="1" customWidth="1"/>
    <col min="8213" max="8213" width="19.375" style="1270" bestFit="1" customWidth="1"/>
    <col min="8214" max="8215" width="9" style="1270"/>
    <col min="8216" max="8216" width="17.375" style="1270" bestFit="1" customWidth="1"/>
    <col min="8217" max="8217" width="9" style="1270"/>
    <col min="8218" max="8218" width="17.375" style="1270" bestFit="1" customWidth="1"/>
    <col min="8219" max="8220" width="9" style="1270"/>
    <col min="8221" max="8222" width="11.125" style="1270" bestFit="1" customWidth="1"/>
    <col min="8223" max="8223" width="5.25" style="1270" bestFit="1" customWidth="1"/>
    <col min="8224" max="8224" width="9" style="1270"/>
    <col min="8225" max="8225" width="14.25" style="1270" bestFit="1" customWidth="1"/>
    <col min="8226" max="8226" width="17.875" style="1270" bestFit="1" customWidth="1"/>
    <col min="8227" max="8227" width="5.25" style="1270" bestFit="1" customWidth="1"/>
    <col min="8228" max="8228" width="9" style="1270"/>
    <col min="8229" max="8229" width="11" style="1270" bestFit="1" customWidth="1"/>
    <col min="8230" max="8230" width="8.375" style="1270" bestFit="1" customWidth="1"/>
    <col min="8231" max="8231" width="9.625" style="1270" bestFit="1" customWidth="1"/>
    <col min="8232" max="8232" width="15.125" style="1270" bestFit="1" customWidth="1"/>
    <col min="8233" max="8233" width="11.125" style="1270" bestFit="1" customWidth="1"/>
    <col min="8234" max="8234" width="9.5" style="1270" bestFit="1" customWidth="1"/>
    <col min="8235" max="8235" width="11" style="1270" bestFit="1" customWidth="1"/>
    <col min="8236" max="8244" width="15.125" style="1270" bestFit="1" customWidth="1"/>
    <col min="8245" max="8245" width="7.125" style="1270" bestFit="1" customWidth="1"/>
    <col min="8246" max="8246" width="11" style="1270" bestFit="1" customWidth="1"/>
    <col min="8247" max="8247" width="15.125" style="1270" bestFit="1" customWidth="1"/>
    <col min="8248" max="8248" width="19.25" style="1270" bestFit="1" customWidth="1"/>
    <col min="8249" max="8249" width="15.125" style="1270" bestFit="1" customWidth="1"/>
    <col min="8250" max="8250" width="19.25" style="1270" bestFit="1" customWidth="1"/>
    <col min="8251" max="8251" width="15.125" style="1270" bestFit="1" customWidth="1"/>
    <col min="8252" max="8252" width="19.25" style="1270" bestFit="1" customWidth="1"/>
    <col min="8253" max="8253" width="15.125" style="1270" bestFit="1" customWidth="1"/>
    <col min="8254" max="8254" width="19.25" style="1270" bestFit="1" customWidth="1"/>
    <col min="8255" max="8255" width="15.125" style="1270" bestFit="1" customWidth="1"/>
    <col min="8256" max="8256" width="19.25" style="1270" bestFit="1" customWidth="1"/>
    <col min="8257" max="8257" width="13" style="1270" bestFit="1" customWidth="1"/>
    <col min="8258" max="8258" width="17.25" style="1270" bestFit="1" customWidth="1"/>
    <col min="8259" max="8259" width="15.125" style="1270" bestFit="1" customWidth="1"/>
    <col min="8260" max="8260" width="19.25" style="1270" bestFit="1" customWidth="1"/>
    <col min="8261" max="8261" width="15.125" style="1270" bestFit="1" customWidth="1"/>
    <col min="8262" max="8262" width="19.25" style="1270" bestFit="1" customWidth="1"/>
    <col min="8263" max="8268" width="21.375" style="1270" bestFit="1" customWidth="1"/>
    <col min="8269" max="8270" width="17.25" style="1270" bestFit="1" customWidth="1"/>
    <col min="8271" max="8271" width="7.125" style="1270" bestFit="1" customWidth="1"/>
    <col min="8272" max="8272" width="11" style="1270" bestFit="1" customWidth="1"/>
    <col min="8273" max="8273" width="7.125" style="1270" bestFit="1" customWidth="1"/>
    <col min="8274" max="8275" width="11" style="1270" bestFit="1" customWidth="1"/>
    <col min="8276" max="8276" width="15.125" style="1270" bestFit="1" customWidth="1"/>
    <col min="8277" max="8277" width="16.5" style="1270" bestFit="1" customWidth="1"/>
    <col min="8278" max="8278" width="20.625" style="1270" bestFit="1" customWidth="1"/>
    <col min="8279" max="8279" width="7.125" style="1270" bestFit="1" customWidth="1"/>
    <col min="8280" max="8282" width="11" style="1270" bestFit="1" customWidth="1"/>
    <col min="8283" max="8283" width="15.125" style="1270" bestFit="1" customWidth="1"/>
    <col min="8284" max="8286" width="11" style="1270" bestFit="1" customWidth="1"/>
    <col min="8287" max="8287" width="13" style="1270" bestFit="1" customWidth="1"/>
    <col min="8288" max="8288" width="11" style="1270" bestFit="1" customWidth="1"/>
    <col min="8289" max="8289" width="15.125" style="1270" bestFit="1" customWidth="1"/>
    <col min="8290" max="8290" width="17.25" style="1270" bestFit="1" customWidth="1"/>
    <col min="8291" max="8291" width="7.125" style="1270" bestFit="1" customWidth="1"/>
    <col min="8292" max="8292" width="13" style="1270" bestFit="1" customWidth="1"/>
    <col min="8293" max="8294" width="12.375" style="1270" bestFit="1" customWidth="1"/>
    <col min="8295" max="8296" width="15.125" style="1270" bestFit="1" customWidth="1"/>
    <col min="8297" max="8298" width="18.625" style="1270" bestFit="1" customWidth="1"/>
    <col min="8299" max="8300" width="21.375" style="1270" bestFit="1" customWidth="1"/>
    <col min="8301" max="8301" width="17.25" style="1270" bestFit="1" customWidth="1"/>
    <col min="8302" max="8302" width="11" style="1270" bestFit="1" customWidth="1"/>
    <col min="8303" max="8304" width="15.125" style="1270" bestFit="1" customWidth="1"/>
    <col min="8305" max="8305" width="11" style="1270" bestFit="1" customWidth="1"/>
    <col min="8306" max="8307" width="15.125" style="1270" bestFit="1" customWidth="1"/>
    <col min="8308" max="8308" width="11.875" style="1270" bestFit="1" customWidth="1"/>
    <col min="8309" max="8309" width="16.375" style="1270" bestFit="1" customWidth="1"/>
    <col min="8310" max="8310" width="15.125" style="1270" bestFit="1" customWidth="1"/>
    <col min="8311" max="8311" width="11" style="1270" bestFit="1" customWidth="1"/>
    <col min="8312" max="8313" width="15.125" style="1270" bestFit="1" customWidth="1"/>
    <col min="8314" max="8314" width="11" style="1270" bestFit="1" customWidth="1"/>
    <col min="8315" max="8316" width="15.125" style="1270" bestFit="1" customWidth="1"/>
    <col min="8317" max="8317" width="5.25" style="1270" bestFit="1" customWidth="1"/>
    <col min="8318" max="8319" width="9" style="1270"/>
    <col min="8320" max="8320" width="7.125" style="1270" bestFit="1" customWidth="1"/>
    <col min="8321" max="8321" width="9" style="1270"/>
    <col min="8322" max="8322" width="59.375" style="1270" bestFit="1" customWidth="1"/>
    <col min="8323" max="8323" width="45.5" style="1270" bestFit="1" customWidth="1"/>
    <col min="8324" max="8324" width="27.625" style="1270" bestFit="1" customWidth="1"/>
    <col min="8325" max="8325" width="11" style="1270" bestFit="1" customWidth="1"/>
    <col min="8326" max="8329" width="13" style="1270" bestFit="1" customWidth="1"/>
    <col min="8330" max="8330" width="14.375" style="1270" bestFit="1" customWidth="1"/>
    <col min="8331" max="8331" width="13" style="1270" bestFit="1" customWidth="1"/>
    <col min="8332" max="8333" width="18.125" style="1270" bestFit="1" customWidth="1"/>
    <col min="8334" max="8334" width="20.25" style="1270" bestFit="1" customWidth="1"/>
    <col min="8335" max="8335" width="17.625" style="1270" bestFit="1" customWidth="1"/>
    <col min="8336" max="8336" width="15.125" style="1270" bestFit="1" customWidth="1"/>
    <col min="8337" max="8337" width="21.375" style="1270" bestFit="1" customWidth="1"/>
    <col min="8338" max="8338" width="12.875" style="1270" bestFit="1" customWidth="1"/>
    <col min="8339" max="8339" width="13" style="1270" bestFit="1" customWidth="1"/>
    <col min="8340" max="8340" width="21.5" style="1270" bestFit="1" customWidth="1"/>
    <col min="8341" max="8342" width="13.125" style="1270" bestFit="1" customWidth="1"/>
    <col min="8343" max="8343" width="21.25" style="1270" bestFit="1" customWidth="1"/>
    <col min="8344" max="8344" width="17.375" style="1270" bestFit="1" customWidth="1"/>
    <col min="8345" max="8345" width="13.125" style="1270" bestFit="1" customWidth="1"/>
    <col min="8346" max="8346" width="15.125" style="1270" bestFit="1" customWidth="1"/>
    <col min="8347" max="8347" width="25.25" style="1270" bestFit="1" customWidth="1"/>
    <col min="8348" max="8348" width="18.875" style="1270" bestFit="1" customWidth="1"/>
    <col min="8349" max="8349" width="28" style="1270" bestFit="1" customWidth="1"/>
    <col min="8350" max="8350" width="26.75" style="1270" bestFit="1" customWidth="1"/>
    <col min="8351" max="8351" width="28" style="1270" bestFit="1" customWidth="1"/>
    <col min="8352" max="8352" width="25.25" style="1270" bestFit="1" customWidth="1"/>
    <col min="8353" max="8353" width="29.625" style="1270" bestFit="1" customWidth="1"/>
    <col min="8354" max="8354" width="25.25" style="1270" bestFit="1" customWidth="1"/>
    <col min="8355" max="8355" width="29.625" style="1270" bestFit="1" customWidth="1"/>
    <col min="8356" max="8356" width="25.25" style="1270" bestFit="1" customWidth="1"/>
    <col min="8357" max="8358" width="18.875" style="1270" bestFit="1" customWidth="1"/>
    <col min="8359" max="8359" width="21" style="1270" bestFit="1" customWidth="1"/>
    <col min="8360" max="8360" width="20.875" style="1270" bestFit="1" customWidth="1"/>
    <col min="8361" max="8361" width="12.625" style="1270" bestFit="1" customWidth="1"/>
    <col min="8362" max="8362" width="15.125" style="1270" bestFit="1" customWidth="1"/>
    <col min="8363" max="8363" width="7.125" style="1270" bestFit="1" customWidth="1"/>
    <col min="8364" max="8364" width="19.25" style="1270" bestFit="1" customWidth="1"/>
    <col min="8365" max="8367" width="15.125" style="1270" bestFit="1" customWidth="1"/>
    <col min="8368" max="8368" width="17.25" style="1270" bestFit="1" customWidth="1"/>
    <col min="8369" max="8371" width="15.125" style="1270" bestFit="1" customWidth="1"/>
    <col min="8372" max="8373" width="17.25" style="1270" bestFit="1" customWidth="1"/>
    <col min="8374" max="8374" width="15.125" style="1270" bestFit="1" customWidth="1"/>
    <col min="8375" max="8376" width="17.25" style="1270" bestFit="1" customWidth="1"/>
    <col min="8377" max="8377" width="15.125" style="1270" bestFit="1" customWidth="1"/>
    <col min="8378" max="8379" width="17.25" style="1270" bestFit="1" customWidth="1"/>
    <col min="8380" max="8380" width="19.25" style="1270" bestFit="1" customWidth="1"/>
    <col min="8381" max="8382" width="21.375" style="1270" bestFit="1" customWidth="1"/>
    <col min="8383" max="8383" width="23.5" style="1270" bestFit="1" customWidth="1"/>
    <col min="8384" max="8384" width="21.375" style="1270" bestFit="1" customWidth="1"/>
    <col min="8385" max="8385" width="19.25" style="1270" bestFit="1" customWidth="1"/>
    <col min="8386" max="8387" width="21.375" style="1270" bestFit="1" customWidth="1"/>
    <col min="8388" max="8388" width="23.5" style="1270" bestFit="1" customWidth="1"/>
    <col min="8389" max="8389" width="21.375" style="1270" bestFit="1" customWidth="1"/>
    <col min="8390" max="8390" width="17.25" style="1270" bestFit="1" customWidth="1"/>
    <col min="8391" max="8393" width="19.25" style="1270" bestFit="1" customWidth="1"/>
    <col min="8394" max="8394" width="18.375" style="1270" bestFit="1" customWidth="1"/>
    <col min="8395" max="8396" width="20.375" style="1270" bestFit="1" customWidth="1"/>
    <col min="8397" max="8397" width="13" style="1270" bestFit="1" customWidth="1"/>
    <col min="8398" max="8399" width="19.25" style="1270" bestFit="1" customWidth="1"/>
    <col min="8400" max="8401" width="17.25" style="1270" bestFit="1" customWidth="1"/>
    <col min="8402" max="8404" width="19.25" style="1270" bestFit="1" customWidth="1"/>
    <col min="8405" max="8406" width="21.375" style="1270" bestFit="1" customWidth="1"/>
    <col min="8407" max="8407" width="19.25" style="1270" bestFit="1" customWidth="1"/>
    <col min="8408" max="8409" width="21.375" style="1270" bestFit="1" customWidth="1"/>
    <col min="8410" max="8410" width="23.5" style="1270" bestFit="1" customWidth="1"/>
    <col min="8411" max="8412" width="21.375" style="1270" bestFit="1" customWidth="1"/>
    <col min="8413" max="8415" width="23.5" style="1270" bestFit="1" customWidth="1"/>
    <col min="8416" max="8417" width="25.5" style="1270" bestFit="1" customWidth="1"/>
    <col min="8418" max="8418" width="23.5" style="1270" bestFit="1" customWidth="1"/>
    <col min="8419" max="8420" width="25.5" style="1270" bestFit="1" customWidth="1"/>
    <col min="8421" max="8421" width="27.625" style="1270" bestFit="1" customWidth="1"/>
    <col min="8422" max="8422" width="25.5" style="1270" bestFit="1" customWidth="1"/>
    <col min="8423" max="8423" width="22.75" style="1270" bestFit="1" customWidth="1"/>
    <col min="8424" max="8424" width="26.875" style="1270" bestFit="1" customWidth="1"/>
    <col min="8425" max="8426" width="19.25" style="1270" bestFit="1" customWidth="1"/>
    <col min="8427" max="8427" width="25.5" style="1270" bestFit="1" customWidth="1"/>
    <col min="8428" max="8429" width="21.375" style="1270" bestFit="1" customWidth="1"/>
    <col min="8430" max="8430" width="27.625" style="1270" bestFit="1" customWidth="1"/>
    <col min="8431" max="8431" width="8.375" style="1270" bestFit="1" customWidth="1"/>
    <col min="8432" max="8434" width="16.75" style="1270" bestFit="1" customWidth="1"/>
    <col min="8435" max="8435" width="18.875" style="1270" bestFit="1" customWidth="1"/>
    <col min="8436" max="8436" width="23.5" style="1270" bestFit="1" customWidth="1"/>
    <col min="8437" max="8437" width="25.5" style="1270" bestFit="1" customWidth="1"/>
    <col min="8438" max="8439" width="8.375" style="1270" bestFit="1" customWidth="1"/>
    <col min="8440" max="8440" width="10.25" style="1270" bestFit="1" customWidth="1"/>
    <col min="8441" max="8441" width="13.75" style="1270" bestFit="1" customWidth="1"/>
    <col min="8442" max="8442" width="15.125" style="1270" bestFit="1" customWidth="1"/>
    <col min="8443" max="8445" width="21.5" style="1270" bestFit="1" customWidth="1"/>
    <col min="8446" max="8447" width="19.25" style="1270" bestFit="1" customWidth="1"/>
    <col min="8448" max="8448" width="6.625" style="1270" bestFit="1" customWidth="1"/>
    <col min="8449" max="8449" width="9" style="1270"/>
    <col min="8450" max="8450" width="15.125" style="1270" bestFit="1" customWidth="1"/>
    <col min="8451" max="8451" width="13" style="1270" bestFit="1" customWidth="1"/>
    <col min="8452" max="8454" width="9" style="1270"/>
    <col min="8455" max="8455" width="13" style="1270" bestFit="1" customWidth="1"/>
    <col min="8456" max="8456" width="15" style="1270" customWidth="1"/>
    <col min="8457" max="8457" width="13" style="1270" bestFit="1" customWidth="1"/>
    <col min="8458" max="8458" width="9" style="1270"/>
    <col min="8459" max="8461" width="12.375" style="1270" bestFit="1" customWidth="1"/>
    <col min="8462" max="8462" width="11" style="1270" bestFit="1" customWidth="1"/>
    <col min="8463" max="8463" width="20.375" style="1270" bestFit="1" customWidth="1"/>
    <col min="8464" max="8465" width="27.75" style="1270" bestFit="1" customWidth="1"/>
    <col min="8466" max="8467" width="19.375" style="1270" bestFit="1" customWidth="1"/>
    <col min="8468" max="8468" width="17.25" style="1270" bestFit="1" customWidth="1"/>
    <col min="8469" max="8469" width="19.375" style="1270" bestFit="1" customWidth="1"/>
    <col min="8470" max="8471" width="9" style="1270"/>
    <col min="8472" max="8472" width="17.375" style="1270" bestFit="1" customWidth="1"/>
    <col min="8473" max="8473" width="9" style="1270"/>
    <col min="8474" max="8474" width="17.375" style="1270" bestFit="1" customWidth="1"/>
    <col min="8475" max="8476" width="9" style="1270"/>
    <col min="8477" max="8478" width="11.125" style="1270" bestFit="1" customWidth="1"/>
    <col min="8479" max="8479" width="5.25" style="1270" bestFit="1" customWidth="1"/>
    <col min="8480" max="8480" width="9" style="1270"/>
    <col min="8481" max="8481" width="14.25" style="1270" bestFit="1" customWidth="1"/>
    <col min="8482" max="8482" width="17.875" style="1270" bestFit="1" customWidth="1"/>
    <col min="8483" max="8483" width="5.25" style="1270" bestFit="1" customWidth="1"/>
    <col min="8484" max="8484" width="9" style="1270"/>
    <col min="8485" max="8485" width="11" style="1270" bestFit="1" customWidth="1"/>
    <col min="8486" max="8486" width="8.375" style="1270" bestFit="1" customWidth="1"/>
    <col min="8487" max="8487" width="9.625" style="1270" bestFit="1" customWidth="1"/>
    <col min="8488" max="8488" width="15.125" style="1270" bestFit="1" customWidth="1"/>
    <col min="8489" max="8489" width="11.125" style="1270" bestFit="1" customWidth="1"/>
    <col min="8490" max="8490" width="9.5" style="1270" bestFit="1" customWidth="1"/>
    <col min="8491" max="8491" width="11" style="1270" bestFit="1" customWidth="1"/>
    <col min="8492" max="8500" width="15.125" style="1270" bestFit="1" customWidth="1"/>
    <col min="8501" max="8501" width="7.125" style="1270" bestFit="1" customWidth="1"/>
    <col min="8502" max="8502" width="11" style="1270" bestFit="1" customWidth="1"/>
    <col min="8503" max="8503" width="15.125" style="1270" bestFit="1" customWidth="1"/>
    <col min="8504" max="8504" width="19.25" style="1270" bestFit="1" customWidth="1"/>
    <col min="8505" max="8505" width="15.125" style="1270" bestFit="1" customWidth="1"/>
    <col min="8506" max="8506" width="19.25" style="1270" bestFit="1" customWidth="1"/>
    <col min="8507" max="8507" width="15.125" style="1270" bestFit="1" customWidth="1"/>
    <col min="8508" max="8508" width="19.25" style="1270" bestFit="1" customWidth="1"/>
    <col min="8509" max="8509" width="15.125" style="1270" bestFit="1" customWidth="1"/>
    <col min="8510" max="8510" width="19.25" style="1270" bestFit="1" customWidth="1"/>
    <col min="8511" max="8511" width="15.125" style="1270" bestFit="1" customWidth="1"/>
    <col min="8512" max="8512" width="19.25" style="1270" bestFit="1" customWidth="1"/>
    <col min="8513" max="8513" width="13" style="1270" bestFit="1" customWidth="1"/>
    <col min="8514" max="8514" width="17.25" style="1270" bestFit="1" customWidth="1"/>
    <col min="8515" max="8515" width="15.125" style="1270" bestFit="1" customWidth="1"/>
    <col min="8516" max="8516" width="19.25" style="1270" bestFit="1" customWidth="1"/>
    <col min="8517" max="8517" width="15.125" style="1270" bestFit="1" customWidth="1"/>
    <col min="8518" max="8518" width="19.25" style="1270" bestFit="1" customWidth="1"/>
    <col min="8519" max="8524" width="21.375" style="1270" bestFit="1" customWidth="1"/>
    <col min="8525" max="8526" width="17.25" style="1270" bestFit="1" customWidth="1"/>
    <col min="8527" max="8527" width="7.125" style="1270" bestFit="1" customWidth="1"/>
    <col min="8528" max="8528" width="11" style="1270" bestFit="1" customWidth="1"/>
    <col min="8529" max="8529" width="7.125" style="1270" bestFit="1" customWidth="1"/>
    <col min="8530" max="8531" width="11" style="1270" bestFit="1" customWidth="1"/>
    <col min="8532" max="8532" width="15.125" style="1270" bestFit="1" customWidth="1"/>
    <col min="8533" max="8533" width="16.5" style="1270" bestFit="1" customWidth="1"/>
    <col min="8534" max="8534" width="20.625" style="1270" bestFit="1" customWidth="1"/>
    <col min="8535" max="8535" width="7.125" style="1270" bestFit="1" customWidth="1"/>
    <col min="8536" max="8538" width="11" style="1270" bestFit="1" customWidth="1"/>
    <col min="8539" max="8539" width="15.125" style="1270" bestFit="1" customWidth="1"/>
    <col min="8540" max="8542" width="11" style="1270" bestFit="1" customWidth="1"/>
    <col min="8543" max="8543" width="13" style="1270" bestFit="1" customWidth="1"/>
    <col min="8544" max="8544" width="11" style="1270" bestFit="1" customWidth="1"/>
    <col min="8545" max="8545" width="15.125" style="1270" bestFit="1" customWidth="1"/>
    <col min="8546" max="8546" width="17.25" style="1270" bestFit="1" customWidth="1"/>
    <col min="8547" max="8547" width="7.125" style="1270" bestFit="1" customWidth="1"/>
    <col min="8548" max="8548" width="13" style="1270" bestFit="1" customWidth="1"/>
    <col min="8549" max="8550" width="12.375" style="1270" bestFit="1" customWidth="1"/>
    <col min="8551" max="8552" width="15.125" style="1270" bestFit="1" customWidth="1"/>
    <col min="8553" max="8554" width="18.625" style="1270" bestFit="1" customWidth="1"/>
    <col min="8555" max="8556" width="21.375" style="1270" bestFit="1" customWidth="1"/>
    <col min="8557" max="8557" width="17.25" style="1270" bestFit="1" customWidth="1"/>
    <col min="8558" max="8558" width="11" style="1270" bestFit="1" customWidth="1"/>
    <col min="8559" max="8560" width="15.125" style="1270" bestFit="1" customWidth="1"/>
    <col min="8561" max="8561" width="11" style="1270" bestFit="1" customWidth="1"/>
    <col min="8562" max="8563" width="15.125" style="1270" bestFit="1" customWidth="1"/>
    <col min="8564" max="8564" width="11.875" style="1270" bestFit="1" customWidth="1"/>
    <col min="8565" max="8565" width="16.375" style="1270" bestFit="1" customWidth="1"/>
    <col min="8566" max="8566" width="15.125" style="1270" bestFit="1" customWidth="1"/>
    <col min="8567" max="8567" width="11" style="1270" bestFit="1" customWidth="1"/>
    <col min="8568" max="8569" width="15.125" style="1270" bestFit="1" customWidth="1"/>
    <col min="8570" max="8570" width="11" style="1270" bestFit="1" customWidth="1"/>
    <col min="8571" max="8572" width="15.125" style="1270" bestFit="1" customWidth="1"/>
    <col min="8573" max="8573" width="5.25" style="1270" bestFit="1" customWidth="1"/>
    <col min="8574" max="8575" width="9" style="1270"/>
    <col min="8576" max="8576" width="7.125" style="1270" bestFit="1" customWidth="1"/>
    <col min="8577" max="8577" width="9" style="1270"/>
    <col min="8578" max="8578" width="59.375" style="1270" bestFit="1" customWidth="1"/>
    <col min="8579" max="8579" width="45.5" style="1270" bestFit="1" customWidth="1"/>
    <col min="8580" max="8580" width="27.625" style="1270" bestFit="1" customWidth="1"/>
    <col min="8581" max="8581" width="11" style="1270" bestFit="1" customWidth="1"/>
    <col min="8582" max="8585" width="13" style="1270" bestFit="1" customWidth="1"/>
    <col min="8586" max="8586" width="14.375" style="1270" bestFit="1" customWidth="1"/>
    <col min="8587" max="8587" width="13" style="1270" bestFit="1" customWidth="1"/>
    <col min="8588" max="8589" width="18.125" style="1270" bestFit="1" customWidth="1"/>
    <col min="8590" max="8590" width="20.25" style="1270" bestFit="1" customWidth="1"/>
    <col min="8591" max="8591" width="17.625" style="1270" bestFit="1" customWidth="1"/>
    <col min="8592" max="8592" width="15.125" style="1270" bestFit="1" customWidth="1"/>
    <col min="8593" max="8593" width="21.375" style="1270" bestFit="1" customWidth="1"/>
    <col min="8594" max="8594" width="12.875" style="1270" bestFit="1" customWidth="1"/>
    <col min="8595" max="8595" width="13" style="1270" bestFit="1" customWidth="1"/>
    <col min="8596" max="8596" width="21.5" style="1270" bestFit="1" customWidth="1"/>
    <col min="8597" max="8598" width="13.125" style="1270" bestFit="1" customWidth="1"/>
    <col min="8599" max="8599" width="21.25" style="1270" bestFit="1" customWidth="1"/>
    <col min="8600" max="8600" width="17.375" style="1270" bestFit="1" customWidth="1"/>
    <col min="8601" max="8601" width="13.125" style="1270" bestFit="1" customWidth="1"/>
    <col min="8602" max="8602" width="15.125" style="1270" bestFit="1" customWidth="1"/>
    <col min="8603" max="8603" width="25.25" style="1270" bestFit="1" customWidth="1"/>
    <col min="8604" max="8604" width="18.875" style="1270" bestFit="1" customWidth="1"/>
    <col min="8605" max="8605" width="28" style="1270" bestFit="1" customWidth="1"/>
    <col min="8606" max="8606" width="26.75" style="1270" bestFit="1" customWidth="1"/>
    <col min="8607" max="8607" width="28" style="1270" bestFit="1" customWidth="1"/>
    <col min="8608" max="8608" width="25.25" style="1270" bestFit="1" customWidth="1"/>
    <col min="8609" max="8609" width="29.625" style="1270" bestFit="1" customWidth="1"/>
    <col min="8610" max="8610" width="25.25" style="1270" bestFit="1" customWidth="1"/>
    <col min="8611" max="8611" width="29.625" style="1270" bestFit="1" customWidth="1"/>
    <col min="8612" max="8612" width="25.25" style="1270" bestFit="1" customWidth="1"/>
    <col min="8613" max="8614" width="18.875" style="1270" bestFit="1" customWidth="1"/>
    <col min="8615" max="8615" width="21" style="1270" bestFit="1" customWidth="1"/>
    <col min="8616" max="8616" width="20.875" style="1270" bestFit="1" customWidth="1"/>
    <col min="8617" max="8617" width="12.625" style="1270" bestFit="1" customWidth="1"/>
    <col min="8618" max="8618" width="15.125" style="1270" bestFit="1" customWidth="1"/>
    <col min="8619" max="8619" width="7.125" style="1270" bestFit="1" customWidth="1"/>
    <col min="8620" max="8620" width="19.25" style="1270" bestFit="1" customWidth="1"/>
    <col min="8621" max="8623" width="15.125" style="1270" bestFit="1" customWidth="1"/>
    <col min="8624" max="8624" width="17.25" style="1270" bestFit="1" customWidth="1"/>
    <col min="8625" max="8627" width="15.125" style="1270" bestFit="1" customWidth="1"/>
    <col min="8628" max="8629" width="17.25" style="1270" bestFit="1" customWidth="1"/>
    <col min="8630" max="8630" width="15.125" style="1270" bestFit="1" customWidth="1"/>
    <col min="8631" max="8632" width="17.25" style="1270" bestFit="1" customWidth="1"/>
    <col min="8633" max="8633" width="15.125" style="1270" bestFit="1" customWidth="1"/>
    <col min="8634" max="8635" width="17.25" style="1270" bestFit="1" customWidth="1"/>
    <col min="8636" max="8636" width="19.25" style="1270" bestFit="1" customWidth="1"/>
    <col min="8637" max="8638" width="21.375" style="1270" bestFit="1" customWidth="1"/>
    <col min="8639" max="8639" width="23.5" style="1270" bestFit="1" customWidth="1"/>
    <col min="8640" max="8640" width="21.375" style="1270" bestFit="1" customWidth="1"/>
    <col min="8641" max="8641" width="19.25" style="1270" bestFit="1" customWidth="1"/>
    <col min="8642" max="8643" width="21.375" style="1270" bestFit="1" customWidth="1"/>
    <col min="8644" max="8644" width="23.5" style="1270" bestFit="1" customWidth="1"/>
    <col min="8645" max="8645" width="21.375" style="1270" bestFit="1" customWidth="1"/>
    <col min="8646" max="8646" width="17.25" style="1270" bestFit="1" customWidth="1"/>
    <col min="8647" max="8649" width="19.25" style="1270" bestFit="1" customWidth="1"/>
    <col min="8650" max="8650" width="18.375" style="1270" bestFit="1" customWidth="1"/>
    <col min="8651" max="8652" width="20.375" style="1270" bestFit="1" customWidth="1"/>
    <col min="8653" max="8653" width="13" style="1270" bestFit="1" customWidth="1"/>
    <col min="8654" max="8655" width="19.25" style="1270" bestFit="1" customWidth="1"/>
    <col min="8656" max="8657" width="17.25" style="1270" bestFit="1" customWidth="1"/>
    <col min="8658" max="8660" width="19.25" style="1270" bestFit="1" customWidth="1"/>
    <col min="8661" max="8662" width="21.375" style="1270" bestFit="1" customWidth="1"/>
    <col min="8663" max="8663" width="19.25" style="1270" bestFit="1" customWidth="1"/>
    <col min="8664" max="8665" width="21.375" style="1270" bestFit="1" customWidth="1"/>
    <col min="8666" max="8666" width="23.5" style="1270" bestFit="1" customWidth="1"/>
    <col min="8667" max="8668" width="21.375" style="1270" bestFit="1" customWidth="1"/>
    <col min="8669" max="8671" width="23.5" style="1270" bestFit="1" customWidth="1"/>
    <col min="8672" max="8673" width="25.5" style="1270" bestFit="1" customWidth="1"/>
    <col min="8674" max="8674" width="23.5" style="1270" bestFit="1" customWidth="1"/>
    <col min="8675" max="8676" width="25.5" style="1270" bestFit="1" customWidth="1"/>
    <col min="8677" max="8677" width="27.625" style="1270" bestFit="1" customWidth="1"/>
    <col min="8678" max="8678" width="25.5" style="1270" bestFit="1" customWidth="1"/>
    <col min="8679" max="8679" width="22.75" style="1270" bestFit="1" customWidth="1"/>
    <col min="8680" max="8680" width="26.875" style="1270" bestFit="1" customWidth="1"/>
    <col min="8681" max="8682" width="19.25" style="1270" bestFit="1" customWidth="1"/>
    <col min="8683" max="8683" width="25.5" style="1270" bestFit="1" customWidth="1"/>
    <col min="8684" max="8685" width="21.375" style="1270" bestFit="1" customWidth="1"/>
    <col min="8686" max="8686" width="27.625" style="1270" bestFit="1" customWidth="1"/>
    <col min="8687" max="8687" width="8.375" style="1270" bestFit="1" customWidth="1"/>
    <col min="8688" max="8690" width="16.75" style="1270" bestFit="1" customWidth="1"/>
    <col min="8691" max="8691" width="18.875" style="1270" bestFit="1" customWidth="1"/>
    <col min="8692" max="8692" width="23.5" style="1270" bestFit="1" customWidth="1"/>
    <col min="8693" max="8693" width="25.5" style="1270" bestFit="1" customWidth="1"/>
    <col min="8694" max="8695" width="8.375" style="1270" bestFit="1" customWidth="1"/>
    <col min="8696" max="8696" width="10.25" style="1270" bestFit="1" customWidth="1"/>
    <col min="8697" max="8697" width="13.75" style="1270" bestFit="1" customWidth="1"/>
    <col min="8698" max="8698" width="15.125" style="1270" bestFit="1" customWidth="1"/>
    <col min="8699" max="8701" width="21.5" style="1270" bestFit="1" customWidth="1"/>
    <col min="8702" max="8703" width="19.25" style="1270" bestFit="1" customWidth="1"/>
    <col min="8704" max="8704" width="6.625" style="1270" bestFit="1" customWidth="1"/>
    <col min="8705" max="8705" width="9" style="1270"/>
    <col min="8706" max="8706" width="15.125" style="1270" bestFit="1" customWidth="1"/>
    <col min="8707" max="8707" width="13" style="1270" bestFit="1" customWidth="1"/>
    <col min="8708" max="8710" width="9" style="1270"/>
    <col min="8711" max="8711" width="13" style="1270" bestFit="1" customWidth="1"/>
    <col min="8712" max="8712" width="15" style="1270" customWidth="1"/>
    <col min="8713" max="8713" width="13" style="1270" bestFit="1" customWidth="1"/>
    <col min="8714" max="8714" width="9" style="1270"/>
    <col min="8715" max="8717" width="12.375" style="1270" bestFit="1" customWidth="1"/>
    <col min="8718" max="8718" width="11" style="1270" bestFit="1" customWidth="1"/>
    <col min="8719" max="8719" width="20.375" style="1270" bestFit="1" customWidth="1"/>
    <col min="8720" max="8721" width="27.75" style="1270" bestFit="1" customWidth="1"/>
    <col min="8722" max="8723" width="19.375" style="1270" bestFit="1" customWidth="1"/>
    <col min="8724" max="8724" width="17.25" style="1270" bestFit="1" customWidth="1"/>
    <col min="8725" max="8725" width="19.375" style="1270" bestFit="1" customWidth="1"/>
    <col min="8726" max="8727" width="9" style="1270"/>
    <col min="8728" max="8728" width="17.375" style="1270" bestFit="1" customWidth="1"/>
    <col min="8729" max="8729" width="9" style="1270"/>
    <col min="8730" max="8730" width="17.375" style="1270" bestFit="1" customWidth="1"/>
    <col min="8731" max="8732" width="9" style="1270"/>
    <col min="8733" max="8734" width="11.125" style="1270" bestFit="1" customWidth="1"/>
    <col min="8735" max="8735" width="5.25" style="1270" bestFit="1" customWidth="1"/>
    <col min="8736" max="8736" width="9" style="1270"/>
    <col min="8737" max="8737" width="14.25" style="1270" bestFit="1" customWidth="1"/>
    <col min="8738" max="8738" width="17.875" style="1270" bestFit="1" customWidth="1"/>
    <col min="8739" max="8739" width="5.25" style="1270" bestFit="1" customWidth="1"/>
    <col min="8740" max="8740" width="9" style="1270"/>
    <col min="8741" max="8741" width="11" style="1270" bestFit="1" customWidth="1"/>
    <col min="8742" max="8742" width="8.375" style="1270" bestFit="1" customWidth="1"/>
    <col min="8743" max="8743" width="9.625" style="1270" bestFit="1" customWidth="1"/>
    <col min="8744" max="8744" width="15.125" style="1270" bestFit="1" customWidth="1"/>
    <col min="8745" max="8745" width="11.125" style="1270" bestFit="1" customWidth="1"/>
    <col min="8746" max="8746" width="9.5" style="1270" bestFit="1" customWidth="1"/>
    <col min="8747" max="8747" width="11" style="1270" bestFit="1" customWidth="1"/>
    <col min="8748" max="8756" width="15.125" style="1270" bestFit="1" customWidth="1"/>
    <col min="8757" max="8757" width="7.125" style="1270" bestFit="1" customWidth="1"/>
    <col min="8758" max="8758" width="11" style="1270" bestFit="1" customWidth="1"/>
    <col min="8759" max="8759" width="15.125" style="1270" bestFit="1" customWidth="1"/>
    <col min="8760" max="8760" width="19.25" style="1270" bestFit="1" customWidth="1"/>
    <col min="8761" max="8761" width="15.125" style="1270" bestFit="1" customWidth="1"/>
    <col min="8762" max="8762" width="19.25" style="1270" bestFit="1" customWidth="1"/>
    <col min="8763" max="8763" width="15.125" style="1270" bestFit="1" customWidth="1"/>
    <col min="8764" max="8764" width="19.25" style="1270" bestFit="1" customWidth="1"/>
    <col min="8765" max="8765" width="15.125" style="1270" bestFit="1" customWidth="1"/>
    <col min="8766" max="8766" width="19.25" style="1270" bestFit="1" customWidth="1"/>
    <col min="8767" max="8767" width="15.125" style="1270" bestFit="1" customWidth="1"/>
    <col min="8768" max="8768" width="19.25" style="1270" bestFit="1" customWidth="1"/>
    <col min="8769" max="8769" width="13" style="1270" bestFit="1" customWidth="1"/>
    <col min="8770" max="8770" width="17.25" style="1270" bestFit="1" customWidth="1"/>
    <col min="8771" max="8771" width="15.125" style="1270" bestFit="1" customWidth="1"/>
    <col min="8772" max="8772" width="19.25" style="1270" bestFit="1" customWidth="1"/>
    <col min="8773" max="8773" width="15.125" style="1270" bestFit="1" customWidth="1"/>
    <col min="8774" max="8774" width="19.25" style="1270" bestFit="1" customWidth="1"/>
    <col min="8775" max="8780" width="21.375" style="1270" bestFit="1" customWidth="1"/>
    <col min="8781" max="8782" width="17.25" style="1270" bestFit="1" customWidth="1"/>
    <col min="8783" max="8783" width="7.125" style="1270" bestFit="1" customWidth="1"/>
    <col min="8784" max="8784" width="11" style="1270" bestFit="1" customWidth="1"/>
    <col min="8785" max="8785" width="7.125" style="1270" bestFit="1" customWidth="1"/>
    <col min="8786" max="8787" width="11" style="1270" bestFit="1" customWidth="1"/>
    <col min="8788" max="8788" width="15.125" style="1270" bestFit="1" customWidth="1"/>
    <col min="8789" max="8789" width="16.5" style="1270" bestFit="1" customWidth="1"/>
    <col min="8790" max="8790" width="20.625" style="1270" bestFit="1" customWidth="1"/>
    <col min="8791" max="8791" width="7.125" style="1270" bestFit="1" customWidth="1"/>
    <col min="8792" max="8794" width="11" style="1270" bestFit="1" customWidth="1"/>
    <col min="8795" max="8795" width="15.125" style="1270" bestFit="1" customWidth="1"/>
    <col min="8796" max="8798" width="11" style="1270" bestFit="1" customWidth="1"/>
    <col min="8799" max="8799" width="13" style="1270" bestFit="1" customWidth="1"/>
    <col min="8800" max="8800" width="11" style="1270" bestFit="1" customWidth="1"/>
    <col min="8801" max="8801" width="15.125" style="1270" bestFit="1" customWidth="1"/>
    <col min="8802" max="8802" width="17.25" style="1270" bestFit="1" customWidth="1"/>
    <col min="8803" max="8803" width="7.125" style="1270" bestFit="1" customWidth="1"/>
    <col min="8804" max="8804" width="13" style="1270" bestFit="1" customWidth="1"/>
    <col min="8805" max="8806" width="12.375" style="1270" bestFit="1" customWidth="1"/>
    <col min="8807" max="8808" width="15.125" style="1270" bestFit="1" customWidth="1"/>
    <col min="8809" max="8810" width="18.625" style="1270" bestFit="1" customWidth="1"/>
    <col min="8811" max="8812" width="21.375" style="1270" bestFit="1" customWidth="1"/>
    <col min="8813" max="8813" width="17.25" style="1270" bestFit="1" customWidth="1"/>
    <col min="8814" max="8814" width="11" style="1270" bestFit="1" customWidth="1"/>
    <col min="8815" max="8816" width="15.125" style="1270" bestFit="1" customWidth="1"/>
    <col min="8817" max="8817" width="11" style="1270" bestFit="1" customWidth="1"/>
    <col min="8818" max="8819" width="15.125" style="1270" bestFit="1" customWidth="1"/>
    <col min="8820" max="8820" width="11.875" style="1270" bestFit="1" customWidth="1"/>
    <col min="8821" max="8821" width="16.375" style="1270" bestFit="1" customWidth="1"/>
    <col min="8822" max="8822" width="15.125" style="1270" bestFit="1" customWidth="1"/>
    <col min="8823" max="8823" width="11" style="1270" bestFit="1" customWidth="1"/>
    <col min="8824" max="8825" width="15.125" style="1270" bestFit="1" customWidth="1"/>
    <col min="8826" max="8826" width="11" style="1270" bestFit="1" customWidth="1"/>
    <col min="8827" max="8828" width="15.125" style="1270" bestFit="1" customWidth="1"/>
    <col min="8829" max="8829" width="5.25" style="1270" bestFit="1" customWidth="1"/>
    <col min="8830" max="8831" width="9" style="1270"/>
    <col min="8832" max="8832" width="7.125" style="1270" bestFit="1" customWidth="1"/>
    <col min="8833" max="8833" width="9" style="1270"/>
    <col min="8834" max="8834" width="59.375" style="1270" bestFit="1" customWidth="1"/>
    <col min="8835" max="8835" width="45.5" style="1270" bestFit="1" customWidth="1"/>
    <col min="8836" max="8836" width="27.625" style="1270" bestFit="1" customWidth="1"/>
    <col min="8837" max="8837" width="11" style="1270" bestFit="1" customWidth="1"/>
    <col min="8838" max="8841" width="13" style="1270" bestFit="1" customWidth="1"/>
    <col min="8842" max="8842" width="14.375" style="1270" bestFit="1" customWidth="1"/>
    <col min="8843" max="8843" width="13" style="1270" bestFit="1" customWidth="1"/>
    <col min="8844" max="8845" width="18.125" style="1270" bestFit="1" customWidth="1"/>
    <col min="8846" max="8846" width="20.25" style="1270" bestFit="1" customWidth="1"/>
    <col min="8847" max="8847" width="17.625" style="1270" bestFit="1" customWidth="1"/>
    <col min="8848" max="8848" width="15.125" style="1270" bestFit="1" customWidth="1"/>
    <col min="8849" max="8849" width="21.375" style="1270" bestFit="1" customWidth="1"/>
    <col min="8850" max="8850" width="12.875" style="1270" bestFit="1" customWidth="1"/>
    <col min="8851" max="8851" width="13" style="1270" bestFit="1" customWidth="1"/>
    <col min="8852" max="8852" width="21.5" style="1270" bestFit="1" customWidth="1"/>
    <col min="8853" max="8854" width="13.125" style="1270" bestFit="1" customWidth="1"/>
    <col min="8855" max="8855" width="21.25" style="1270" bestFit="1" customWidth="1"/>
    <col min="8856" max="8856" width="17.375" style="1270" bestFit="1" customWidth="1"/>
    <col min="8857" max="8857" width="13.125" style="1270" bestFit="1" customWidth="1"/>
    <col min="8858" max="8858" width="15.125" style="1270" bestFit="1" customWidth="1"/>
    <col min="8859" max="8859" width="25.25" style="1270" bestFit="1" customWidth="1"/>
    <col min="8860" max="8860" width="18.875" style="1270" bestFit="1" customWidth="1"/>
    <col min="8861" max="8861" width="28" style="1270" bestFit="1" customWidth="1"/>
    <col min="8862" max="8862" width="26.75" style="1270" bestFit="1" customWidth="1"/>
    <col min="8863" max="8863" width="28" style="1270" bestFit="1" customWidth="1"/>
    <col min="8864" max="8864" width="25.25" style="1270" bestFit="1" customWidth="1"/>
    <col min="8865" max="8865" width="29.625" style="1270" bestFit="1" customWidth="1"/>
    <col min="8866" max="8866" width="25.25" style="1270" bestFit="1" customWidth="1"/>
    <col min="8867" max="8867" width="29.625" style="1270" bestFit="1" customWidth="1"/>
    <col min="8868" max="8868" width="25.25" style="1270" bestFit="1" customWidth="1"/>
    <col min="8869" max="8870" width="18.875" style="1270" bestFit="1" customWidth="1"/>
    <col min="8871" max="8871" width="21" style="1270" bestFit="1" customWidth="1"/>
    <col min="8872" max="8872" width="20.875" style="1270" bestFit="1" customWidth="1"/>
    <col min="8873" max="8873" width="12.625" style="1270" bestFit="1" customWidth="1"/>
    <col min="8874" max="8874" width="15.125" style="1270" bestFit="1" customWidth="1"/>
    <col min="8875" max="8875" width="7.125" style="1270" bestFit="1" customWidth="1"/>
    <col min="8876" max="8876" width="19.25" style="1270" bestFit="1" customWidth="1"/>
    <col min="8877" max="8879" width="15.125" style="1270" bestFit="1" customWidth="1"/>
    <col min="8880" max="8880" width="17.25" style="1270" bestFit="1" customWidth="1"/>
    <col min="8881" max="8883" width="15.125" style="1270" bestFit="1" customWidth="1"/>
    <col min="8884" max="8885" width="17.25" style="1270" bestFit="1" customWidth="1"/>
    <col min="8886" max="8886" width="15.125" style="1270" bestFit="1" customWidth="1"/>
    <col min="8887" max="8888" width="17.25" style="1270" bestFit="1" customWidth="1"/>
    <col min="8889" max="8889" width="15.125" style="1270" bestFit="1" customWidth="1"/>
    <col min="8890" max="8891" width="17.25" style="1270" bestFit="1" customWidth="1"/>
    <col min="8892" max="8892" width="19.25" style="1270" bestFit="1" customWidth="1"/>
    <col min="8893" max="8894" width="21.375" style="1270" bestFit="1" customWidth="1"/>
    <col min="8895" max="8895" width="23.5" style="1270" bestFit="1" customWidth="1"/>
    <col min="8896" max="8896" width="21.375" style="1270" bestFit="1" customWidth="1"/>
    <col min="8897" max="8897" width="19.25" style="1270" bestFit="1" customWidth="1"/>
    <col min="8898" max="8899" width="21.375" style="1270" bestFit="1" customWidth="1"/>
    <col min="8900" max="8900" width="23.5" style="1270" bestFit="1" customWidth="1"/>
    <col min="8901" max="8901" width="21.375" style="1270" bestFit="1" customWidth="1"/>
    <col min="8902" max="8902" width="17.25" style="1270" bestFit="1" customWidth="1"/>
    <col min="8903" max="8905" width="19.25" style="1270" bestFit="1" customWidth="1"/>
    <col min="8906" max="8906" width="18.375" style="1270" bestFit="1" customWidth="1"/>
    <col min="8907" max="8908" width="20.375" style="1270" bestFit="1" customWidth="1"/>
    <col min="8909" max="8909" width="13" style="1270" bestFit="1" customWidth="1"/>
    <col min="8910" max="8911" width="19.25" style="1270" bestFit="1" customWidth="1"/>
    <col min="8912" max="8913" width="17.25" style="1270" bestFit="1" customWidth="1"/>
    <col min="8914" max="8916" width="19.25" style="1270" bestFit="1" customWidth="1"/>
    <col min="8917" max="8918" width="21.375" style="1270" bestFit="1" customWidth="1"/>
    <col min="8919" max="8919" width="19.25" style="1270" bestFit="1" customWidth="1"/>
    <col min="8920" max="8921" width="21.375" style="1270" bestFit="1" customWidth="1"/>
    <col min="8922" max="8922" width="23.5" style="1270" bestFit="1" customWidth="1"/>
    <col min="8923" max="8924" width="21.375" style="1270" bestFit="1" customWidth="1"/>
    <col min="8925" max="8927" width="23.5" style="1270" bestFit="1" customWidth="1"/>
    <col min="8928" max="8929" width="25.5" style="1270" bestFit="1" customWidth="1"/>
    <col min="8930" max="8930" width="23.5" style="1270" bestFit="1" customWidth="1"/>
    <col min="8931" max="8932" width="25.5" style="1270" bestFit="1" customWidth="1"/>
    <col min="8933" max="8933" width="27.625" style="1270" bestFit="1" customWidth="1"/>
    <col min="8934" max="8934" width="25.5" style="1270" bestFit="1" customWidth="1"/>
    <col min="8935" max="8935" width="22.75" style="1270" bestFit="1" customWidth="1"/>
    <col min="8936" max="8936" width="26.875" style="1270" bestFit="1" customWidth="1"/>
    <col min="8937" max="8938" width="19.25" style="1270" bestFit="1" customWidth="1"/>
    <col min="8939" max="8939" width="25.5" style="1270" bestFit="1" customWidth="1"/>
    <col min="8940" max="8941" width="21.375" style="1270" bestFit="1" customWidth="1"/>
    <col min="8942" max="8942" width="27.625" style="1270" bestFit="1" customWidth="1"/>
    <col min="8943" max="8943" width="8.375" style="1270" bestFit="1" customWidth="1"/>
    <col min="8944" max="8946" width="16.75" style="1270" bestFit="1" customWidth="1"/>
    <col min="8947" max="8947" width="18.875" style="1270" bestFit="1" customWidth="1"/>
    <col min="8948" max="8948" width="23.5" style="1270" bestFit="1" customWidth="1"/>
    <col min="8949" max="8949" width="25.5" style="1270" bestFit="1" customWidth="1"/>
    <col min="8950" max="8951" width="8.375" style="1270" bestFit="1" customWidth="1"/>
    <col min="8952" max="8952" width="10.25" style="1270" bestFit="1" customWidth="1"/>
    <col min="8953" max="8953" width="13.75" style="1270" bestFit="1" customWidth="1"/>
    <col min="8954" max="8954" width="15.125" style="1270" bestFit="1" customWidth="1"/>
    <col min="8955" max="8957" width="21.5" style="1270" bestFit="1" customWidth="1"/>
    <col min="8958" max="8959" width="19.25" style="1270" bestFit="1" customWidth="1"/>
    <col min="8960" max="8960" width="6.625" style="1270" bestFit="1" customWidth="1"/>
    <col min="8961" max="8961" width="9" style="1270"/>
    <col min="8962" max="8962" width="15.125" style="1270" bestFit="1" customWidth="1"/>
    <col min="8963" max="8963" width="13" style="1270" bestFit="1" customWidth="1"/>
    <col min="8964" max="8966" width="9" style="1270"/>
    <col min="8967" max="8967" width="13" style="1270" bestFit="1" customWidth="1"/>
    <col min="8968" max="8968" width="15" style="1270" customWidth="1"/>
    <col min="8969" max="8969" width="13" style="1270" bestFit="1" customWidth="1"/>
    <col min="8970" max="8970" width="9" style="1270"/>
    <col min="8971" max="8973" width="12.375" style="1270" bestFit="1" customWidth="1"/>
    <col min="8974" max="8974" width="11" style="1270" bestFit="1" customWidth="1"/>
    <col min="8975" max="8975" width="20.375" style="1270" bestFit="1" customWidth="1"/>
    <col min="8976" max="8977" width="27.75" style="1270" bestFit="1" customWidth="1"/>
    <col min="8978" max="8979" width="19.375" style="1270" bestFit="1" customWidth="1"/>
    <col min="8980" max="8980" width="17.25" style="1270" bestFit="1" customWidth="1"/>
    <col min="8981" max="8981" width="19.375" style="1270" bestFit="1" customWidth="1"/>
    <col min="8982" max="8983" width="9" style="1270"/>
    <col min="8984" max="8984" width="17.375" style="1270" bestFit="1" customWidth="1"/>
    <col min="8985" max="8985" width="9" style="1270"/>
    <col min="8986" max="8986" width="17.375" style="1270" bestFit="1" customWidth="1"/>
    <col min="8987" max="8988" width="9" style="1270"/>
    <col min="8989" max="8990" width="11.125" style="1270" bestFit="1" customWidth="1"/>
    <col min="8991" max="8991" width="5.25" style="1270" bestFit="1" customWidth="1"/>
    <col min="8992" max="8992" width="9" style="1270"/>
    <col min="8993" max="8993" width="14.25" style="1270" bestFit="1" customWidth="1"/>
    <col min="8994" max="8994" width="17.875" style="1270" bestFit="1" customWidth="1"/>
    <col min="8995" max="8995" width="5.25" style="1270" bestFit="1" customWidth="1"/>
    <col min="8996" max="8996" width="9" style="1270"/>
    <col min="8997" max="8997" width="11" style="1270" bestFit="1" customWidth="1"/>
    <col min="8998" max="8998" width="8.375" style="1270" bestFit="1" customWidth="1"/>
    <col min="8999" max="8999" width="9.625" style="1270" bestFit="1" customWidth="1"/>
    <col min="9000" max="9000" width="15.125" style="1270" bestFit="1" customWidth="1"/>
    <col min="9001" max="9001" width="11.125" style="1270" bestFit="1" customWidth="1"/>
    <col min="9002" max="9002" width="9.5" style="1270" bestFit="1" customWidth="1"/>
    <col min="9003" max="9003" width="11" style="1270" bestFit="1" customWidth="1"/>
    <col min="9004" max="9012" width="15.125" style="1270" bestFit="1" customWidth="1"/>
    <col min="9013" max="9013" width="7.125" style="1270" bestFit="1" customWidth="1"/>
    <col min="9014" max="9014" width="11" style="1270" bestFit="1" customWidth="1"/>
    <col min="9015" max="9015" width="15.125" style="1270" bestFit="1" customWidth="1"/>
    <col min="9016" max="9016" width="19.25" style="1270" bestFit="1" customWidth="1"/>
    <col min="9017" max="9017" width="15.125" style="1270" bestFit="1" customWidth="1"/>
    <col min="9018" max="9018" width="19.25" style="1270" bestFit="1" customWidth="1"/>
    <col min="9019" max="9019" width="15.125" style="1270" bestFit="1" customWidth="1"/>
    <col min="9020" max="9020" width="19.25" style="1270" bestFit="1" customWidth="1"/>
    <col min="9021" max="9021" width="15.125" style="1270" bestFit="1" customWidth="1"/>
    <col min="9022" max="9022" width="19.25" style="1270" bestFit="1" customWidth="1"/>
    <col min="9023" max="9023" width="15.125" style="1270" bestFit="1" customWidth="1"/>
    <col min="9024" max="9024" width="19.25" style="1270" bestFit="1" customWidth="1"/>
    <col min="9025" max="9025" width="13" style="1270" bestFit="1" customWidth="1"/>
    <col min="9026" max="9026" width="17.25" style="1270" bestFit="1" customWidth="1"/>
    <col min="9027" max="9027" width="15.125" style="1270" bestFit="1" customWidth="1"/>
    <col min="9028" max="9028" width="19.25" style="1270" bestFit="1" customWidth="1"/>
    <col min="9029" max="9029" width="15.125" style="1270" bestFit="1" customWidth="1"/>
    <col min="9030" max="9030" width="19.25" style="1270" bestFit="1" customWidth="1"/>
    <col min="9031" max="9036" width="21.375" style="1270" bestFit="1" customWidth="1"/>
    <col min="9037" max="9038" width="17.25" style="1270" bestFit="1" customWidth="1"/>
    <col min="9039" max="9039" width="7.125" style="1270" bestFit="1" customWidth="1"/>
    <col min="9040" max="9040" width="11" style="1270" bestFit="1" customWidth="1"/>
    <col min="9041" max="9041" width="7.125" style="1270" bestFit="1" customWidth="1"/>
    <col min="9042" max="9043" width="11" style="1270" bestFit="1" customWidth="1"/>
    <col min="9044" max="9044" width="15.125" style="1270" bestFit="1" customWidth="1"/>
    <col min="9045" max="9045" width="16.5" style="1270" bestFit="1" customWidth="1"/>
    <col min="9046" max="9046" width="20.625" style="1270" bestFit="1" customWidth="1"/>
    <col min="9047" max="9047" width="7.125" style="1270" bestFit="1" customWidth="1"/>
    <col min="9048" max="9050" width="11" style="1270" bestFit="1" customWidth="1"/>
    <col min="9051" max="9051" width="15.125" style="1270" bestFit="1" customWidth="1"/>
    <col min="9052" max="9054" width="11" style="1270" bestFit="1" customWidth="1"/>
    <col min="9055" max="9055" width="13" style="1270" bestFit="1" customWidth="1"/>
    <col min="9056" max="9056" width="11" style="1270" bestFit="1" customWidth="1"/>
    <col min="9057" max="9057" width="15.125" style="1270" bestFit="1" customWidth="1"/>
    <col min="9058" max="9058" width="17.25" style="1270" bestFit="1" customWidth="1"/>
    <col min="9059" max="9059" width="7.125" style="1270" bestFit="1" customWidth="1"/>
    <col min="9060" max="9060" width="13" style="1270" bestFit="1" customWidth="1"/>
    <col min="9061" max="9062" width="12.375" style="1270" bestFit="1" customWidth="1"/>
    <col min="9063" max="9064" width="15.125" style="1270" bestFit="1" customWidth="1"/>
    <col min="9065" max="9066" width="18.625" style="1270" bestFit="1" customWidth="1"/>
    <col min="9067" max="9068" width="21.375" style="1270" bestFit="1" customWidth="1"/>
    <col min="9069" max="9069" width="17.25" style="1270" bestFit="1" customWidth="1"/>
    <col min="9070" max="9070" width="11" style="1270" bestFit="1" customWidth="1"/>
    <col min="9071" max="9072" width="15.125" style="1270" bestFit="1" customWidth="1"/>
    <col min="9073" max="9073" width="11" style="1270" bestFit="1" customWidth="1"/>
    <col min="9074" max="9075" width="15.125" style="1270" bestFit="1" customWidth="1"/>
    <col min="9076" max="9076" width="11.875" style="1270" bestFit="1" customWidth="1"/>
    <col min="9077" max="9077" width="16.375" style="1270" bestFit="1" customWidth="1"/>
    <col min="9078" max="9078" width="15.125" style="1270" bestFit="1" customWidth="1"/>
    <col min="9079" max="9079" width="11" style="1270" bestFit="1" customWidth="1"/>
    <col min="9080" max="9081" width="15.125" style="1270" bestFit="1" customWidth="1"/>
    <col min="9082" max="9082" width="11" style="1270" bestFit="1" customWidth="1"/>
    <col min="9083" max="9084" width="15.125" style="1270" bestFit="1" customWidth="1"/>
    <col min="9085" max="9085" width="5.25" style="1270" bestFit="1" customWidth="1"/>
    <col min="9086" max="9087" width="9" style="1270"/>
    <col min="9088" max="9088" width="7.125" style="1270" bestFit="1" customWidth="1"/>
    <col min="9089" max="9089" width="9" style="1270"/>
    <col min="9090" max="9090" width="59.375" style="1270" bestFit="1" customWidth="1"/>
    <col min="9091" max="9091" width="45.5" style="1270" bestFit="1" customWidth="1"/>
    <col min="9092" max="9092" width="27.625" style="1270" bestFit="1" customWidth="1"/>
    <col min="9093" max="9093" width="11" style="1270" bestFit="1" customWidth="1"/>
    <col min="9094" max="9097" width="13" style="1270" bestFit="1" customWidth="1"/>
    <col min="9098" max="9098" width="14.375" style="1270" bestFit="1" customWidth="1"/>
    <col min="9099" max="9099" width="13" style="1270" bestFit="1" customWidth="1"/>
    <col min="9100" max="9101" width="18.125" style="1270" bestFit="1" customWidth="1"/>
    <col min="9102" max="9102" width="20.25" style="1270" bestFit="1" customWidth="1"/>
    <col min="9103" max="9103" width="17.625" style="1270" bestFit="1" customWidth="1"/>
    <col min="9104" max="9104" width="15.125" style="1270" bestFit="1" customWidth="1"/>
    <col min="9105" max="9105" width="21.375" style="1270" bestFit="1" customWidth="1"/>
    <col min="9106" max="9106" width="12.875" style="1270" bestFit="1" customWidth="1"/>
    <col min="9107" max="9107" width="13" style="1270" bestFit="1" customWidth="1"/>
    <col min="9108" max="9108" width="21.5" style="1270" bestFit="1" customWidth="1"/>
    <col min="9109" max="9110" width="13.125" style="1270" bestFit="1" customWidth="1"/>
    <col min="9111" max="9111" width="21.25" style="1270" bestFit="1" customWidth="1"/>
    <col min="9112" max="9112" width="17.375" style="1270" bestFit="1" customWidth="1"/>
    <col min="9113" max="9113" width="13.125" style="1270" bestFit="1" customWidth="1"/>
    <col min="9114" max="9114" width="15.125" style="1270" bestFit="1" customWidth="1"/>
    <col min="9115" max="9115" width="25.25" style="1270" bestFit="1" customWidth="1"/>
    <col min="9116" max="9116" width="18.875" style="1270" bestFit="1" customWidth="1"/>
    <col min="9117" max="9117" width="28" style="1270" bestFit="1" customWidth="1"/>
    <col min="9118" max="9118" width="26.75" style="1270" bestFit="1" customWidth="1"/>
    <col min="9119" max="9119" width="28" style="1270" bestFit="1" customWidth="1"/>
    <col min="9120" max="9120" width="25.25" style="1270" bestFit="1" customWidth="1"/>
    <col min="9121" max="9121" width="29.625" style="1270" bestFit="1" customWidth="1"/>
    <col min="9122" max="9122" width="25.25" style="1270" bestFit="1" customWidth="1"/>
    <col min="9123" max="9123" width="29.625" style="1270" bestFit="1" customWidth="1"/>
    <col min="9124" max="9124" width="25.25" style="1270" bestFit="1" customWidth="1"/>
    <col min="9125" max="9126" width="18.875" style="1270" bestFit="1" customWidth="1"/>
    <col min="9127" max="9127" width="21" style="1270" bestFit="1" customWidth="1"/>
    <col min="9128" max="9128" width="20.875" style="1270" bestFit="1" customWidth="1"/>
    <col min="9129" max="9129" width="12.625" style="1270" bestFit="1" customWidth="1"/>
    <col min="9130" max="9130" width="15.125" style="1270" bestFit="1" customWidth="1"/>
    <col min="9131" max="9131" width="7.125" style="1270" bestFit="1" customWidth="1"/>
    <col min="9132" max="9132" width="19.25" style="1270" bestFit="1" customWidth="1"/>
    <col min="9133" max="9135" width="15.125" style="1270" bestFit="1" customWidth="1"/>
    <col min="9136" max="9136" width="17.25" style="1270" bestFit="1" customWidth="1"/>
    <col min="9137" max="9139" width="15.125" style="1270" bestFit="1" customWidth="1"/>
    <col min="9140" max="9141" width="17.25" style="1270" bestFit="1" customWidth="1"/>
    <col min="9142" max="9142" width="15.125" style="1270" bestFit="1" customWidth="1"/>
    <col min="9143" max="9144" width="17.25" style="1270" bestFit="1" customWidth="1"/>
    <col min="9145" max="9145" width="15.125" style="1270" bestFit="1" customWidth="1"/>
    <col min="9146" max="9147" width="17.25" style="1270" bestFit="1" customWidth="1"/>
    <col min="9148" max="9148" width="19.25" style="1270" bestFit="1" customWidth="1"/>
    <col min="9149" max="9150" width="21.375" style="1270" bestFit="1" customWidth="1"/>
    <col min="9151" max="9151" width="23.5" style="1270" bestFit="1" customWidth="1"/>
    <col min="9152" max="9152" width="21.375" style="1270" bestFit="1" customWidth="1"/>
    <col min="9153" max="9153" width="19.25" style="1270" bestFit="1" customWidth="1"/>
    <col min="9154" max="9155" width="21.375" style="1270" bestFit="1" customWidth="1"/>
    <col min="9156" max="9156" width="23.5" style="1270" bestFit="1" customWidth="1"/>
    <col min="9157" max="9157" width="21.375" style="1270" bestFit="1" customWidth="1"/>
    <col min="9158" max="9158" width="17.25" style="1270" bestFit="1" customWidth="1"/>
    <col min="9159" max="9161" width="19.25" style="1270" bestFit="1" customWidth="1"/>
    <col min="9162" max="9162" width="18.375" style="1270" bestFit="1" customWidth="1"/>
    <col min="9163" max="9164" width="20.375" style="1270" bestFit="1" customWidth="1"/>
    <col min="9165" max="9165" width="13" style="1270" bestFit="1" customWidth="1"/>
    <col min="9166" max="9167" width="19.25" style="1270" bestFit="1" customWidth="1"/>
    <col min="9168" max="9169" width="17.25" style="1270" bestFit="1" customWidth="1"/>
    <col min="9170" max="9172" width="19.25" style="1270" bestFit="1" customWidth="1"/>
    <col min="9173" max="9174" width="21.375" style="1270" bestFit="1" customWidth="1"/>
    <col min="9175" max="9175" width="19.25" style="1270" bestFit="1" customWidth="1"/>
    <col min="9176" max="9177" width="21.375" style="1270" bestFit="1" customWidth="1"/>
    <col min="9178" max="9178" width="23.5" style="1270" bestFit="1" customWidth="1"/>
    <col min="9179" max="9180" width="21.375" style="1270" bestFit="1" customWidth="1"/>
    <col min="9181" max="9183" width="23.5" style="1270" bestFit="1" customWidth="1"/>
    <col min="9184" max="9185" width="25.5" style="1270" bestFit="1" customWidth="1"/>
    <col min="9186" max="9186" width="23.5" style="1270" bestFit="1" customWidth="1"/>
    <col min="9187" max="9188" width="25.5" style="1270" bestFit="1" customWidth="1"/>
    <col min="9189" max="9189" width="27.625" style="1270" bestFit="1" customWidth="1"/>
    <col min="9190" max="9190" width="25.5" style="1270" bestFit="1" customWidth="1"/>
    <col min="9191" max="9191" width="22.75" style="1270" bestFit="1" customWidth="1"/>
    <col min="9192" max="9192" width="26.875" style="1270" bestFit="1" customWidth="1"/>
    <col min="9193" max="9194" width="19.25" style="1270" bestFit="1" customWidth="1"/>
    <col min="9195" max="9195" width="25.5" style="1270" bestFit="1" customWidth="1"/>
    <col min="9196" max="9197" width="21.375" style="1270" bestFit="1" customWidth="1"/>
    <col min="9198" max="9198" width="27.625" style="1270" bestFit="1" customWidth="1"/>
    <col min="9199" max="9199" width="8.375" style="1270" bestFit="1" customWidth="1"/>
    <col min="9200" max="9202" width="16.75" style="1270" bestFit="1" customWidth="1"/>
    <col min="9203" max="9203" width="18.875" style="1270" bestFit="1" customWidth="1"/>
    <col min="9204" max="9204" width="23.5" style="1270" bestFit="1" customWidth="1"/>
    <col min="9205" max="9205" width="25.5" style="1270" bestFit="1" customWidth="1"/>
    <col min="9206" max="9207" width="8.375" style="1270" bestFit="1" customWidth="1"/>
    <col min="9208" max="9208" width="10.25" style="1270" bestFit="1" customWidth="1"/>
    <col min="9209" max="9209" width="13.75" style="1270" bestFit="1" customWidth="1"/>
    <col min="9210" max="9210" width="15.125" style="1270" bestFit="1" customWidth="1"/>
    <col min="9211" max="9213" width="21.5" style="1270" bestFit="1" customWidth="1"/>
    <col min="9214" max="9215" width="19.25" style="1270" bestFit="1" customWidth="1"/>
    <col min="9216" max="9216" width="6.625" style="1270" bestFit="1" customWidth="1"/>
    <col min="9217" max="9217" width="9" style="1270"/>
    <col min="9218" max="9218" width="15.125" style="1270" bestFit="1" customWidth="1"/>
    <col min="9219" max="9219" width="13" style="1270" bestFit="1" customWidth="1"/>
    <col min="9220" max="9222" width="9" style="1270"/>
    <col min="9223" max="9223" width="13" style="1270" bestFit="1" customWidth="1"/>
    <col min="9224" max="9224" width="15" style="1270" customWidth="1"/>
    <col min="9225" max="9225" width="13" style="1270" bestFit="1" customWidth="1"/>
    <col min="9226" max="9226" width="9" style="1270"/>
    <col min="9227" max="9229" width="12.375" style="1270" bestFit="1" customWidth="1"/>
    <col min="9230" max="9230" width="11" style="1270" bestFit="1" customWidth="1"/>
    <col min="9231" max="9231" width="20.375" style="1270" bestFit="1" customWidth="1"/>
    <col min="9232" max="9233" width="27.75" style="1270" bestFit="1" customWidth="1"/>
    <col min="9234" max="9235" width="19.375" style="1270" bestFit="1" customWidth="1"/>
    <col min="9236" max="9236" width="17.25" style="1270" bestFit="1" customWidth="1"/>
    <col min="9237" max="9237" width="19.375" style="1270" bestFit="1" customWidth="1"/>
    <col min="9238" max="9239" width="9" style="1270"/>
    <col min="9240" max="9240" width="17.375" style="1270" bestFit="1" customWidth="1"/>
    <col min="9241" max="9241" width="9" style="1270"/>
    <col min="9242" max="9242" width="17.375" style="1270" bestFit="1" customWidth="1"/>
    <col min="9243" max="9244" width="9" style="1270"/>
    <col min="9245" max="9246" width="11.125" style="1270" bestFit="1" customWidth="1"/>
    <col min="9247" max="9247" width="5.25" style="1270" bestFit="1" customWidth="1"/>
    <col min="9248" max="9248" width="9" style="1270"/>
    <col min="9249" max="9249" width="14.25" style="1270" bestFit="1" customWidth="1"/>
    <col min="9250" max="9250" width="17.875" style="1270" bestFit="1" customWidth="1"/>
    <col min="9251" max="9251" width="5.25" style="1270" bestFit="1" customWidth="1"/>
    <col min="9252" max="9252" width="9" style="1270"/>
    <col min="9253" max="9253" width="11" style="1270" bestFit="1" customWidth="1"/>
    <col min="9254" max="9254" width="8.375" style="1270" bestFit="1" customWidth="1"/>
    <col min="9255" max="9255" width="9.625" style="1270" bestFit="1" customWidth="1"/>
    <col min="9256" max="9256" width="15.125" style="1270" bestFit="1" customWidth="1"/>
    <col min="9257" max="9257" width="11.125" style="1270" bestFit="1" customWidth="1"/>
    <col min="9258" max="9258" width="9.5" style="1270" bestFit="1" customWidth="1"/>
    <col min="9259" max="9259" width="11" style="1270" bestFit="1" customWidth="1"/>
    <col min="9260" max="9268" width="15.125" style="1270" bestFit="1" customWidth="1"/>
    <col min="9269" max="9269" width="7.125" style="1270" bestFit="1" customWidth="1"/>
    <col min="9270" max="9270" width="11" style="1270" bestFit="1" customWidth="1"/>
    <col min="9271" max="9271" width="15.125" style="1270" bestFit="1" customWidth="1"/>
    <col min="9272" max="9272" width="19.25" style="1270" bestFit="1" customWidth="1"/>
    <col min="9273" max="9273" width="15.125" style="1270" bestFit="1" customWidth="1"/>
    <col min="9274" max="9274" width="19.25" style="1270" bestFit="1" customWidth="1"/>
    <col min="9275" max="9275" width="15.125" style="1270" bestFit="1" customWidth="1"/>
    <col min="9276" max="9276" width="19.25" style="1270" bestFit="1" customWidth="1"/>
    <col min="9277" max="9277" width="15.125" style="1270" bestFit="1" customWidth="1"/>
    <col min="9278" max="9278" width="19.25" style="1270" bestFit="1" customWidth="1"/>
    <col min="9279" max="9279" width="15.125" style="1270" bestFit="1" customWidth="1"/>
    <col min="9280" max="9280" width="19.25" style="1270" bestFit="1" customWidth="1"/>
    <col min="9281" max="9281" width="13" style="1270" bestFit="1" customWidth="1"/>
    <col min="9282" max="9282" width="17.25" style="1270" bestFit="1" customWidth="1"/>
    <col min="9283" max="9283" width="15.125" style="1270" bestFit="1" customWidth="1"/>
    <col min="9284" max="9284" width="19.25" style="1270" bestFit="1" customWidth="1"/>
    <col min="9285" max="9285" width="15.125" style="1270" bestFit="1" customWidth="1"/>
    <col min="9286" max="9286" width="19.25" style="1270" bestFit="1" customWidth="1"/>
    <col min="9287" max="9292" width="21.375" style="1270" bestFit="1" customWidth="1"/>
    <col min="9293" max="9294" width="17.25" style="1270" bestFit="1" customWidth="1"/>
    <col min="9295" max="9295" width="7.125" style="1270" bestFit="1" customWidth="1"/>
    <col min="9296" max="9296" width="11" style="1270" bestFit="1" customWidth="1"/>
    <col min="9297" max="9297" width="7.125" style="1270" bestFit="1" customWidth="1"/>
    <col min="9298" max="9299" width="11" style="1270" bestFit="1" customWidth="1"/>
    <col min="9300" max="9300" width="15.125" style="1270" bestFit="1" customWidth="1"/>
    <col min="9301" max="9301" width="16.5" style="1270" bestFit="1" customWidth="1"/>
    <col min="9302" max="9302" width="20.625" style="1270" bestFit="1" customWidth="1"/>
    <col min="9303" max="9303" width="7.125" style="1270" bestFit="1" customWidth="1"/>
    <col min="9304" max="9306" width="11" style="1270" bestFit="1" customWidth="1"/>
    <col min="9307" max="9307" width="15.125" style="1270" bestFit="1" customWidth="1"/>
    <col min="9308" max="9310" width="11" style="1270" bestFit="1" customWidth="1"/>
    <col min="9311" max="9311" width="13" style="1270" bestFit="1" customWidth="1"/>
    <col min="9312" max="9312" width="11" style="1270" bestFit="1" customWidth="1"/>
    <col min="9313" max="9313" width="15.125" style="1270" bestFit="1" customWidth="1"/>
    <col min="9314" max="9314" width="17.25" style="1270" bestFit="1" customWidth="1"/>
    <col min="9315" max="9315" width="7.125" style="1270" bestFit="1" customWidth="1"/>
    <col min="9316" max="9316" width="13" style="1270" bestFit="1" customWidth="1"/>
    <col min="9317" max="9318" width="12.375" style="1270" bestFit="1" customWidth="1"/>
    <col min="9319" max="9320" width="15.125" style="1270" bestFit="1" customWidth="1"/>
    <col min="9321" max="9322" width="18.625" style="1270" bestFit="1" customWidth="1"/>
    <col min="9323" max="9324" width="21.375" style="1270" bestFit="1" customWidth="1"/>
    <col min="9325" max="9325" width="17.25" style="1270" bestFit="1" customWidth="1"/>
    <col min="9326" max="9326" width="11" style="1270" bestFit="1" customWidth="1"/>
    <col min="9327" max="9328" width="15.125" style="1270" bestFit="1" customWidth="1"/>
    <col min="9329" max="9329" width="11" style="1270" bestFit="1" customWidth="1"/>
    <col min="9330" max="9331" width="15.125" style="1270" bestFit="1" customWidth="1"/>
    <col min="9332" max="9332" width="11.875" style="1270" bestFit="1" customWidth="1"/>
    <col min="9333" max="9333" width="16.375" style="1270" bestFit="1" customWidth="1"/>
    <col min="9334" max="9334" width="15.125" style="1270" bestFit="1" customWidth="1"/>
    <col min="9335" max="9335" width="11" style="1270" bestFit="1" customWidth="1"/>
    <col min="9336" max="9337" width="15.125" style="1270" bestFit="1" customWidth="1"/>
    <col min="9338" max="9338" width="11" style="1270" bestFit="1" customWidth="1"/>
    <col min="9339" max="9340" width="15.125" style="1270" bestFit="1" customWidth="1"/>
    <col min="9341" max="9341" width="5.25" style="1270" bestFit="1" customWidth="1"/>
    <col min="9342" max="9343" width="9" style="1270"/>
    <col min="9344" max="9344" width="7.125" style="1270" bestFit="1" customWidth="1"/>
    <col min="9345" max="9345" width="9" style="1270"/>
    <col min="9346" max="9346" width="59.375" style="1270" bestFit="1" customWidth="1"/>
    <col min="9347" max="9347" width="45.5" style="1270" bestFit="1" customWidth="1"/>
    <col min="9348" max="9348" width="27.625" style="1270" bestFit="1" customWidth="1"/>
    <col min="9349" max="9349" width="11" style="1270" bestFit="1" customWidth="1"/>
    <col min="9350" max="9353" width="13" style="1270" bestFit="1" customWidth="1"/>
    <col min="9354" max="9354" width="14.375" style="1270" bestFit="1" customWidth="1"/>
    <col min="9355" max="9355" width="13" style="1270" bestFit="1" customWidth="1"/>
    <col min="9356" max="9357" width="18.125" style="1270" bestFit="1" customWidth="1"/>
    <col min="9358" max="9358" width="20.25" style="1270" bestFit="1" customWidth="1"/>
    <col min="9359" max="9359" width="17.625" style="1270" bestFit="1" customWidth="1"/>
    <col min="9360" max="9360" width="15.125" style="1270" bestFit="1" customWidth="1"/>
    <col min="9361" max="9361" width="21.375" style="1270" bestFit="1" customWidth="1"/>
    <col min="9362" max="9362" width="12.875" style="1270" bestFit="1" customWidth="1"/>
    <col min="9363" max="9363" width="13" style="1270" bestFit="1" customWidth="1"/>
    <col min="9364" max="9364" width="21.5" style="1270" bestFit="1" customWidth="1"/>
    <col min="9365" max="9366" width="13.125" style="1270" bestFit="1" customWidth="1"/>
    <col min="9367" max="9367" width="21.25" style="1270" bestFit="1" customWidth="1"/>
    <col min="9368" max="9368" width="17.375" style="1270" bestFit="1" customWidth="1"/>
    <col min="9369" max="9369" width="13.125" style="1270" bestFit="1" customWidth="1"/>
    <col min="9370" max="9370" width="15.125" style="1270" bestFit="1" customWidth="1"/>
    <col min="9371" max="9371" width="25.25" style="1270" bestFit="1" customWidth="1"/>
    <col min="9372" max="9372" width="18.875" style="1270" bestFit="1" customWidth="1"/>
    <col min="9373" max="9373" width="28" style="1270" bestFit="1" customWidth="1"/>
    <col min="9374" max="9374" width="26.75" style="1270" bestFit="1" customWidth="1"/>
    <col min="9375" max="9375" width="28" style="1270" bestFit="1" customWidth="1"/>
    <col min="9376" max="9376" width="25.25" style="1270" bestFit="1" customWidth="1"/>
    <col min="9377" max="9377" width="29.625" style="1270" bestFit="1" customWidth="1"/>
    <col min="9378" max="9378" width="25.25" style="1270" bestFit="1" customWidth="1"/>
    <col min="9379" max="9379" width="29.625" style="1270" bestFit="1" customWidth="1"/>
    <col min="9380" max="9380" width="25.25" style="1270" bestFit="1" customWidth="1"/>
    <col min="9381" max="9382" width="18.875" style="1270" bestFit="1" customWidth="1"/>
    <col min="9383" max="9383" width="21" style="1270" bestFit="1" customWidth="1"/>
    <col min="9384" max="9384" width="20.875" style="1270" bestFit="1" customWidth="1"/>
    <col min="9385" max="9385" width="12.625" style="1270" bestFit="1" customWidth="1"/>
    <col min="9386" max="9386" width="15.125" style="1270" bestFit="1" customWidth="1"/>
    <col min="9387" max="9387" width="7.125" style="1270" bestFit="1" customWidth="1"/>
    <col min="9388" max="9388" width="19.25" style="1270" bestFit="1" customWidth="1"/>
    <col min="9389" max="9391" width="15.125" style="1270" bestFit="1" customWidth="1"/>
    <col min="9392" max="9392" width="17.25" style="1270" bestFit="1" customWidth="1"/>
    <col min="9393" max="9395" width="15.125" style="1270" bestFit="1" customWidth="1"/>
    <col min="9396" max="9397" width="17.25" style="1270" bestFit="1" customWidth="1"/>
    <col min="9398" max="9398" width="15.125" style="1270" bestFit="1" customWidth="1"/>
    <col min="9399" max="9400" width="17.25" style="1270" bestFit="1" customWidth="1"/>
    <col min="9401" max="9401" width="15.125" style="1270" bestFit="1" customWidth="1"/>
    <col min="9402" max="9403" width="17.25" style="1270" bestFit="1" customWidth="1"/>
    <col min="9404" max="9404" width="19.25" style="1270" bestFit="1" customWidth="1"/>
    <col min="9405" max="9406" width="21.375" style="1270" bestFit="1" customWidth="1"/>
    <col min="9407" max="9407" width="23.5" style="1270" bestFit="1" customWidth="1"/>
    <col min="9408" max="9408" width="21.375" style="1270" bestFit="1" customWidth="1"/>
    <col min="9409" max="9409" width="19.25" style="1270" bestFit="1" customWidth="1"/>
    <col min="9410" max="9411" width="21.375" style="1270" bestFit="1" customWidth="1"/>
    <col min="9412" max="9412" width="23.5" style="1270" bestFit="1" customWidth="1"/>
    <col min="9413" max="9413" width="21.375" style="1270" bestFit="1" customWidth="1"/>
    <col min="9414" max="9414" width="17.25" style="1270" bestFit="1" customWidth="1"/>
    <col min="9415" max="9417" width="19.25" style="1270" bestFit="1" customWidth="1"/>
    <col min="9418" max="9418" width="18.375" style="1270" bestFit="1" customWidth="1"/>
    <col min="9419" max="9420" width="20.375" style="1270" bestFit="1" customWidth="1"/>
    <col min="9421" max="9421" width="13" style="1270" bestFit="1" customWidth="1"/>
    <col min="9422" max="9423" width="19.25" style="1270" bestFit="1" customWidth="1"/>
    <col min="9424" max="9425" width="17.25" style="1270" bestFit="1" customWidth="1"/>
    <col min="9426" max="9428" width="19.25" style="1270" bestFit="1" customWidth="1"/>
    <col min="9429" max="9430" width="21.375" style="1270" bestFit="1" customWidth="1"/>
    <col min="9431" max="9431" width="19.25" style="1270" bestFit="1" customWidth="1"/>
    <col min="9432" max="9433" width="21.375" style="1270" bestFit="1" customWidth="1"/>
    <col min="9434" max="9434" width="23.5" style="1270" bestFit="1" customWidth="1"/>
    <col min="9435" max="9436" width="21.375" style="1270" bestFit="1" customWidth="1"/>
    <col min="9437" max="9439" width="23.5" style="1270" bestFit="1" customWidth="1"/>
    <col min="9440" max="9441" width="25.5" style="1270" bestFit="1" customWidth="1"/>
    <col min="9442" max="9442" width="23.5" style="1270" bestFit="1" customWidth="1"/>
    <col min="9443" max="9444" width="25.5" style="1270" bestFit="1" customWidth="1"/>
    <col min="9445" max="9445" width="27.625" style="1270" bestFit="1" customWidth="1"/>
    <col min="9446" max="9446" width="25.5" style="1270" bestFit="1" customWidth="1"/>
    <col min="9447" max="9447" width="22.75" style="1270" bestFit="1" customWidth="1"/>
    <col min="9448" max="9448" width="26.875" style="1270" bestFit="1" customWidth="1"/>
    <col min="9449" max="9450" width="19.25" style="1270" bestFit="1" customWidth="1"/>
    <col min="9451" max="9451" width="25.5" style="1270" bestFit="1" customWidth="1"/>
    <col min="9452" max="9453" width="21.375" style="1270" bestFit="1" customWidth="1"/>
    <col min="9454" max="9454" width="27.625" style="1270" bestFit="1" customWidth="1"/>
    <col min="9455" max="9455" width="8.375" style="1270" bestFit="1" customWidth="1"/>
    <col min="9456" max="9458" width="16.75" style="1270" bestFit="1" customWidth="1"/>
    <col min="9459" max="9459" width="18.875" style="1270" bestFit="1" customWidth="1"/>
    <col min="9460" max="9460" width="23.5" style="1270" bestFit="1" customWidth="1"/>
    <col min="9461" max="9461" width="25.5" style="1270" bestFit="1" customWidth="1"/>
    <col min="9462" max="9463" width="8.375" style="1270" bestFit="1" customWidth="1"/>
    <col min="9464" max="9464" width="10.25" style="1270" bestFit="1" customWidth="1"/>
    <col min="9465" max="9465" width="13.75" style="1270" bestFit="1" customWidth="1"/>
    <col min="9466" max="9466" width="15.125" style="1270" bestFit="1" customWidth="1"/>
    <col min="9467" max="9469" width="21.5" style="1270" bestFit="1" customWidth="1"/>
    <col min="9470" max="9471" width="19.25" style="1270" bestFit="1" customWidth="1"/>
    <col min="9472" max="9472" width="6.625" style="1270" bestFit="1" customWidth="1"/>
    <col min="9473" max="9473" width="9" style="1270"/>
    <col min="9474" max="9474" width="15.125" style="1270" bestFit="1" customWidth="1"/>
    <col min="9475" max="9475" width="13" style="1270" bestFit="1" customWidth="1"/>
    <col min="9476" max="9478" width="9" style="1270"/>
    <col min="9479" max="9479" width="13" style="1270" bestFit="1" customWidth="1"/>
    <col min="9480" max="9480" width="15" style="1270" customWidth="1"/>
    <col min="9481" max="9481" width="13" style="1270" bestFit="1" customWidth="1"/>
    <col min="9482" max="9482" width="9" style="1270"/>
    <col min="9483" max="9485" width="12.375" style="1270" bestFit="1" customWidth="1"/>
    <col min="9486" max="9486" width="11" style="1270" bestFit="1" customWidth="1"/>
    <col min="9487" max="9487" width="20.375" style="1270" bestFit="1" customWidth="1"/>
    <col min="9488" max="9489" width="27.75" style="1270" bestFit="1" customWidth="1"/>
    <col min="9490" max="9491" width="19.375" style="1270" bestFit="1" customWidth="1"/>
    <col min="9492" max="9492" width="17.25" style="1270" bestFit="1" customWidth="1"/>
    <col min="9493" max="9493" width="19.375" style="1270" bestFit="1" customWidth="1"/>
    <col min="9494" max="9495" width="9" style="1270"/>
    <col min="9496" max="9496" width="17.375" style="1270" bestFit="1" customWidth="1"/>
    <col min="9497" max="9497" width="9" style="1270"/>
    <col min="9498" max="9498" width="17.375" style="1270" bestFit="1" customWidth="1"/>
    <col min="9499" max="9500" width="9" style="1270"/>
    <col min="9501" max="9502" width="11.125" style="1270" bestFit="1" customWidth="1"/>
    <col min="9503" max="9503" width="5.25" style="1270" bestFit="1" customWidth="1"/>
    <col min="9504" max="9504" width="9" style="1270"/>
    <col min="9505" max="9505" width="14.25" style="1270" bestFit="1" customWidth="1"/>
    <col min="9506" max="9506" width="17.875" style="1270" bestFit="1" customWidth="1"/>
    <col min="9507" max="9507" width="5.25" style="1270" bestFit="1" customWidth="1"/>
    <col min="9508" max="9508" width="9" style="1270"/>
    <col min="9509" max="9509" width="11" style="1270" bestFit="1" customWidth="1"/>
    <col min="9510" max="9510" width="8.375" style="1270" bestFit="1" customWidth="1"/>
    <col min="9511" max="9511" width="9.625" style="1270" bestFit="1" customWidth="1"/>
    <col min="9512" max="9512" width="15.125" style="1270" bestFit="1" customWidth="1"/>
    <col min="9513" max="9513" width="11.125" style="1270" bestFit="1" customWidth="1"/>
    <col min="9514" max="9514" width="9.5" style="1270" bestFit="1" customWidth="1"/>
    <col min="9515" max="9515" width="11" style="1270" bestFit="1" customWidth="1"/>
    <col min="9516" max="9524" width="15.125" style="1270" bestFit="1" customWidth="1"/>
    <col min="9525" max="9525" width="7.125" style="1270" bestFit="1" customWidth="1"/>
    <col min="9526" max="9526" width="11" style="1270" bestFit="1" customWidth="1"/>
    <col min="9527" max="9527" width="15.125" style="1270" bestFit="1" customWidth="1"/>
    <col min="9528" max="9528" width="19.25" style="1270" bestFit="1" customWidth="1"/>
    <col min="9529" max="9529" width="15.125" style="1270" bestFit="1" customWidth="1"/>
    <col min="9530" max="9530" width="19.25" style="1270" bestFit="1" customWidth="1"/>
    <col min="9531" max="9531" width="15.125" style="1270" bestFit="1" customWidth="1"/>
    <col min="9532" max="9532" width="19.25" style="1270" bestFit="1" customWidth="1"/>
    <col min="9533" max="9533" width="15.125" style="1270" bestFit="1" customWidth="1"/>
    <col min="9534" max="9534" width="19.25" style="1270" bestFit="1" customWidth="1"/>
    <col min="9535" max="9535" width="15.125" style="1270" bestFit="1" customWidth="1"/>
    <col min="9536" max="9536" width="19.25" style="1270" bestFit="1" customWidth="1"/>
    <col min="9537" max="9537" width="13" style="1270" bestFit="1" customWidth="1"/>
    <col min="9538" max="9538" width="17.25" style="1270" bestFit="1" customWidth="1"/>
    <col min="9539" max="9539" width="15.125" style="1270" bestFit="1" customWidth="1"/>
    <col min="9540" max="9540" width="19.25" style="1270" bestFit="1" customWidth="1"/>
    <col min="9541" max="9541" width="15.125" style="1270" bestFit="1" customWidth="1"/>
    <col min="9542" max="9542" width="19.25" style="1270" bestFit="1" customWidth="1"/>
    <col min="9543" max="9548" width="21.375" style="1270" bestFit="1" customWidth="1"/>
    <col min="9549" max="9550" width="17.25" style="1270" bestFit="1" customWidth="1"/>
    <col min="9551" max="9551" width="7.125" style="1270" bestFit="1" customWidth="1"/>
    <col min="9552" max="9552" width="11" style="1270" bestFit="1" customWidth="1"/>
    <col min="9553" max="9553" width="7.125" style="1270" bestFit="1" customWidth="1"/>
    <col min="9554" max="9555" width="11" style="1270" bestFit="1" customWidth="1"/>
    <col min="9556" max="9556" width="15.125" style="1270" bestFit="1" customWidth="1"/>
    <col min="9557" max="9557" width="16.5" style="1270" bestFit="1" customWidth="1"/>
    <col min="9558" max="9558" width="20.625" style="1270" bestFit="1" customWidth="1"/>
    <col min="9559" max="9559" width="7.125" style="1270" bestFit="1" customWidth="1"/>
    <col min="9560" max="9562" width="11" style="1270" bestFit="1" customWidth="1"/>
    <col min="9563" max="9563" width="15.125" style="1270" bestFit="1" customWidth="1"/>
    <col min="9564" max="9566" width="11" style="1270" bestFit="1" customWidth="1"/>
    <col min="9567" max="9567" width="13" style="1270" bestFit="1" customWidth="1"/>
    <col min="9568" max="9568" width="11" style="1270" bestFit="1" customWidth="1"/>
    <col min="9569" max="9569" width="15.125" style="1270" bestFit="1" customWidth="1"/>
    <col min="9570" max="9570" width="17.25" style="1270" bestFit="1" customWidth="1"/>
    <col min="9571" max="9571" width="7.125" style="1270" bestFit="1" customWidth="1"/>
    <col min="9572" max="9572" width="13" style="1270" bestFit="1" customWidth="1"/>
    <col min="9573" max="9574" width="12.375" style="1270" bestFit="1" customWidth="1"/>
    <col min="9575" max="9576" width="15.125" style="1270" bestFit="1" customWidth="1"/>
    <col min="9577" max="9578" width="18.625" style="1270" bestFit="1" customWidth="1"/>
    <col min="9579" max="9580" width="21.375" style="1270" bestFit="1" customWidth="1"/>
    <col min="9581" max="9581" width="17.25" style="1270" bestFit="1" customWidth="1"/>
    <col min="9582" max="9582" width="11" style="1270" bestFit="1" customWidth="1"/>
    <col min="9583" max="9584" width="15.125" style="1270" bestFit="1" customWidth="1"/>
    <col min="9585" max="9585" width="11" style="1270" bestFit="1" customWidth="1"/>
    <col min="9586" max="9587" width="15.125" style="1270" bestFit="1" customWidth="1"/>
    <col min="9588" max="9588" width="11.875" style="1270" bestFit="1" customWidth="1"/>
    <col min="9589" max="9589" width="16.375" style="1270" bestFit="1" customWidth="1"/>
    <col min="9590" max="9590" width="15.125" style="1270" bestFit="1" customWidth="1"/>
    <col min="9591" max="9591" width="11" style="1270" bestFit="1" customWidth="1"/>
    <col min="9592" max="9593" width="15.125" style="1270" bestFit="1" customWidth="1"/>
    <col min="9594" max="9594" width="11" style="1270" bestFit="1" customWidth="1"/>
    <col min="9595" max="9596" width="15.125" style="1270" bestFit="1" customWidth="1"/>
    <col min="9597" max="9597" width="5.25" style="1270" bestFit="1" customWidth="1"/>
    <col min="9598" max="9599" width="9" style="1270"/>
    <col min="9600" max="9600" width="7.125" style="1270" bestFit="1" customWidth="1"/>
    <col min="9601" max="9601" width="9" style="1270"/>
    <col min="9602" max="9602" width="59.375" style="1270" bestFit="1" customWidth="1"/>
    <col min="9603" max="9603" width="45.5" style="1270" bestFit="1" customWidth="1"/>
    <col min="9604" max="9604" width="27.625" style="1270" bestFit="1" customWidth="1"/>
    <col min="9605" max="9605" width="11" style="1270" bestFit="1" customWidth="1"/>
    <col min="9606" max="9609" width="13" style="1270" bestFit="1" customWidth="1"/>
    <col min="9610" max="9610" width="14.375" style="1270" bestFit="1" customWidth="1"/>
    <col min="9611" max="9611" width="13" style="1270" bestFit="1" customWidth="1"/>
    <col min="9612" max="9613" width="18.125" style="1270" bestFit="1" customWidth="1"/>
    <col min="9614" max="9614" width="20.25" style="1270" bestFit="1" customWidth="1"/>
    <col min="9615" max="9615" width="17.625" style="1270" bestFit="1" customWidth="1"/>
    <col min="9616" max="9616" width="15.125" style="1270" bestFit="1" customWidth="1"/>
    <col min="9617" max="9617" width="21.375" style="1270" bestFit="1" customWidth="1"/>
    <col min="9618" max="9618" width="12.875" style="1270" bestFit="1" customWidth="1"/>
    <col min="9619" max="9619" width="13" style="1270" bestFit="1" customWidth="1"/>
    <col min="9620" max="9620" width="21.5" style="1270" bestFit="1" customWidth="1"/>
    <col min="9621" max="9622" width="13.125" style="1270" bestFit="1" customWidth="1"/>
    <col min="9623" max="9623" width="21.25" style="1270" bestFit="1" customWidth="1"/>
    <col min="9624" max="9624" width="17.375" style="1270" bestFit="1" customWidth="1"/>
    <col min="9625" max="9625" width="13.125" style="1270" bestFit="1" customWidth="1"/>
    <col min="9626" max="9626" width="15.125" style="1270" bestFit="1" customWidth="1"/>
    <col min="9627" max="9627" width="25.25" style="1270" bestFit="1" customWidth="1"/>
    <col min="9628" max="9628" width="18.875" style="1270" bestFit="1" customWidth="1"/>
    <col min="9629" max="9629" width="28" style="1270" bestFit="1" customWidth="1"/>
    <col min="9630" max="9630" width="26.75" style="1270" bestFit="1" customWidth="1"/>
    <col min="9631" max="9631" width="28" style="1270" bestFit="1" customWidth="1"/>
    <col min="9632" max="9632" width="25.25" style="1270" bestFit="1" customWidth="1"/>
    <col min="9633" max="9633" width="29.625" style="1270" bestFit="1" customWidth="1"/>
    <col min="9634" max="9634" width="25.25" style="1270" bestFit="1" customWidth="1"/>
    <col min="9635" max="9635" width="29.625" style="1270" bestFit="1" customWidth="1"/>
    <col min="9636" max="9636" width="25.25" style="1270" bestFit="1" customWidth="1"/>
    <col min="9637" max="9638" width="18.875" style="1270" bestFit="1" customWidth="1"/>
    <col min="9639" max="9639" width="21" style="1270" bestFit="1" customWidth="1"/>
    <col min="9640" max="9640" width="20.875" style="1270" bestFit="1" customWidth="1"/>
    <col min="9641" max="9641" width="12.625" style="1270" bestFit="1" customWidth="1"/>
    <col min="9642" max="9642" width="15.125" style="1270" bestFit="1" customWidth="1"/>
    <col min="9643" max="9643" width="7.125" style="1270" bestFit="1" customWidth="1"/>
    <col min="9644" max="9644" width="19.25" style="1270" bestFit="1" customWidth="1"/>
    <col min="9645" max="9647" width="15.125" style="1270" bestFit="1" customWidth="1"/>
    <col min="9648" max="9648" width="17.25" style="1270" bestFit="1" customWidth="1"/>
    <col min="9649" max="9651" width="15.125" style="1270" bestFit="1" customWidth="1"/>
    <col min="9652" max="9653" width="17.25" style="1270" bestFit="1" customWidth="1"/>
    <col min="9654" max="9654" width="15.125" style="1270" bestFit="1" customWidth="1"/>
    <col min="9655" max="9656" width="17.25" style="1270" bestFit="1" customWidth="1"/>
    <col min="9657" max="9657" width="15.125" style="1270" bestFit="1" customWidth="1"/>
    <col min="9658" max="9659" width="17.25" style="1270" bestFit="1" customWidth="1"/>
    <col min="9660" max="9660" width="19.25" style="1270" bestFit="1" customWidth="1"/>
    <col min="9661" max="9662" width="21.375" style="1270" bestFit="1" customWidth="1"/>
    <col min="9663" max="9663" width="23.5" style="1270" bestFit="1" customWidth="1"/>
    <col min="9664" max="9664" width="21.375" style="1270" bestFit="1" customWidth="1"/>
    <col min="9665" max="9665" width="19.25" style="1270" bestFit="1" customWidth="1"/>
    <col min="9666" max="9667" width="21.375" style="1270" bestFit="1" customWidth="1"/>
    <col min="9668" max="9668" width="23.5" style="1270" bestFit="1" customWidth="1"/>
    <col min="9669" max="9669" width="21.375" style="1270" bestFit="1" customWidth="1"/>
    <col min="9670" max="9670" width="17.25" style="1270" bestFit="1" customWidth="1"/>
    <col min="9671" max="9673" width="19.25" style="1270" bestFit="1" customWidth="1"/>
    <col min="9674" max="9674" width="18.375" style="1270" bestFit="1" customWidth="1"/>
    <col min="9675" max="9676" width="20.375" style="1270" bestFit="1" customWidth="1"/>
    <col min="9677" max="9677" width="13" style="1270" bestFit="1" customWidth="1"/>
    <col min="9678" max="9679" width="19.25" style="1270" bestFit="1" customWidth="1"/>
    <col min="9680" max="9681" width="17.25" style="1270" bestFit="1" customWidth="1"/>
    <col min="9682" max="9684" width="19.25" style="1270" bestFit="1" customWidth="1"/>
    <col min="9685" max="9686" width="21.375" style="1270" bestFit="1" customWidth="1"/>
    <col min="9687" max="9687" width="19.25" style="1270" bestFit="1" customWidth="1"/>
    <col min="9688" max="9689" width="21.375" style="1270" bestFit="1" customWidth="1"/>
    <col min="9690" max="9690" width="23.5" style="1270" bestFit="1" customWidth="1"/>
    <col min="9691" max="9692" width="21.375" style="1270" bestFit="1" customWidth="1"/>
    <col min="9693" max="9695" width="23.5" style="1270" bestFit="1" customWidth="1"/>
    <col min="9696" max="9697" width="25.5" style="1270" bestFit="1" customWidth="1"/>
    <col min="9698" max="9698" width="23.5" style="1270" bestFit="1" customWidth="1"/>
    <col min="9699" max="9700" width="25.5" style="1270" bestFit="1" customWidth="1"/>
    <col min="9701" max="9701" width="27.625" style="1270" bestFit="1" customWidth="1"/>
    <col min="9702" max="9702" width="25.5" style="1270" bestFit="1" customWidth="1"/>
    <col min="9703" max="9703" width="22.75" style="1270" bestFit="1" customWidth="1"/>
    <col min="9704" max="9704" width="26.875" style="1270" bestFit="1" customWidth="1"/>
    <col min="9705" max="9706" width="19.25" style="1270" bestFit="1" customWidth="1"/>
    <col min="9707" max="9707" width="25.5" style="1270" bestFit="1" customWidth="1"/>
    <col min="9708" max="9709" width="21.375" style="1270" bestFit="1" customWidth="1"/>
    <col min="9710" max="9710" width="27.625" style="1270" bestFit="1" customWidth="1"/>
    <col min="9711" max="9711" width="8.375" style="1270" bestFit="1" customWidth="1"/>
    <col min="9712" max="9714" width="16.75" style="1270" bestFit="1" customWidth="1"/>
    <col min="9715" max="9715" width="18.875" style="1270" bestFit="1" customWidth="1"/>
    <col min="9716" max="9716" width="23.5" style="1270" bestFit="1" customWidth="1"/>
    <col min="9717" max="9717" width="25.5" style="1270" bestFit="1" customWidth="1"/>
    <col min="9718" max="9719" width="8.375" style="1270" bestFit="1" customWidth="1"/>
    <col min="9720" max="9720" width="10.25" style="1270" bestFit="1" customWidth="1"/>
    <col min="9721" max="9721" width="13.75" style="1270" bestFit="1" customWidth="1"/>
    <col min="9722" max="9722" width="15.125" style="1270" bestFit="1" customWidth="1"/>
    <col min="9723" max="9725" width="21.5" style="1270" bestFit="1" customWidth="1"/>
    <col min="9726" max="9727" width="19.25" style="1270" bestFit="1" customWidth="1"/>
    <col min="9728" max="9728" width="6.625" style="1270" bestFit="1" customWidth="1"/>
    <col min="9729" max="9729" width="9" style="1270"/>
    <col min="9730" max="9730" width="15.125" style="1270" bestFit="1" customWidth="1"/>
    <col min="9731" max="9731" width="13" style="1270" bestFit="1" customWidth="1"/>
    <col min="9732" max="9734" width="9" style="1270"/>
    <col min="9735" max="9735" width="13" style="1270" bestFit="1" customWidth="1"/>
    <col min="9736" max="9736" width="15" style="1270" customWidth="1"/>
    <col min="9737" max="9737" width="13" style="1270" bestFit="1" customWidth="1"/>
    <col min="9738" max="9738" width="9" style="1270"/>
    <col min="9739" max="9741" width="12.375" style="1270" bestFit="1" customWidth="1"/>
    <col min="9742" max="9742" width="11" style="1270" bestFit="1" customWidth="1"/>
    <col min="9743" max="9743" width="20.375" style="1270" bestFit="1" customWidth="1"/>
    <col min="9744" max="9745" width="27.75" style="1270" bestFit="1" customWidth="1"/>
    <col min="9746" max="9747" width="19.375" style="1270" bestFit="1" customWidth="1"/>
    <col min="9748" max="9748" width="17.25" style="1270" bestFit="1" customWidth="1"/>
    <col min="9749" max="9749" width="19.375" style="1270" bestFit="1" customWidth="1"/>
    <col min="9750" max="9751" width="9" style="1270"/>
    <col min="9752" max="9752" width="17.375" style="1270" bestFit="1" customWidth="1"/>
    <col min="9753" max="9753" width="9" style="1270"/>
    <col min="9754" max="9754" width="17.375" style="1270" bestFit="1" customWidth="1"/>
    <col min="9755" max="9756" width="9" style="1270"/>
    <col min="9757" max="9758" width="11.125" style="1270" bestFit="1" customWidth="1"/>
    <col min="9759" max="9759" width="5.25" style="1270" bestFit="1" customWidth="1"/>
    <col min="9760" max="9760" width="9" style="1270"/>
    <col min="9761" max="9761" width="14.25" style="1270" bestFit="1" customWidth="1"/>
    <col min="9762" max="9762" width="17.875" style="1270" bestFit="1" customWidth="1"/>
    <col min="9763" max="9763" width="5.25" style="1270" bestFit="1" customWidth="1"/>
    <col min="9764" max="9764" width="9" style="1270"/>
    <col min="9765" max="9765" width="11" style="1270" bestFit="1" customWidth="1"/>
    <col min="9766" max="9766" width="8.375" style="1270" bestFit="1" customWidth="1"/>
    <col min="9767" max="9767" width="9.625" style="1270" bestFit="1" customWidth="1"/>
    <col min="9768" max="9768" width="15.125" style="1270" bestFit="1" customWidth="1"/>
    <col min="9769" max="9769" width="11.125" style="1270" bestFit="1" customWidth="1"/>
    <col min="9770" max="9770" width="9.5" style="1270" bestFit="1" customWidth="1"/>
    <col min="9771" max="9771" width="11" style="1270" bestFit="1" customWidth="1"/>
    <col min="9772" max="9780" width="15.125" style="1270" bestFit="1" customWidth="1"/>
    <col min="9781" max="9781" width="7.125" style="1270" bestFit="1" customWidth="1"/>
    <col min="9782" max="9782" width="11" style="1270" bestFit="1" customWidth="1"/>
    <col min="9783" max="9783" width="15.125" style="1270" bestFit="1" customWidth="1"/>
    <col min="9784" max="9784" width="19.25" style="1270" bestFit="1" customWidth="1"/>
    <col min="9785" max="9785" width="15.125" style="1270" bestFit="1" customWidth="1"/>
    <col min="9786" max="9786" width="19.25" style="1270" bestFit="1" customWidth="1"/>
    <col min="9787" max="9787" width="15.125" style="1270" bestFit="1" customWidth="1"/>
    <col min="9788" max="9788" width="19.25" style="1270" bestFit="1" customWidth="1"/>
    <col min="9789" max="9789" width="15.125" style="1270" bestFit="1" customWidth="1"/>
    <col min="9790" max="9790" width="19.25" style="1270" bestFit="1" customWidth="1"/>
    <col min="9791" max="9791" width="15.125" style="1270" bestFit="1" customWidth="1"/>
    <col min="9792" max="9792" width="19.25" style="1270" bestFit="1" customWidth="1"/>
    <col min="9793" max="9793" width="13" style="1270" bestFit="1" customWidth="1"/>
    <col min="9794" max="9794" width="17.25" style="1270" bestFit="1" customWidth="1"/>
    <col min="9795" max="9795" width="15.125" style="1270" bestFit="1" customWidth="1"/>
    <col min="9796" max="9796" width="19.25" style="1270" bestFit="1" customWidth="1"/>
    <col min="9797" max="9797" width="15.125" style="1270" bestFit="1" customWidth="1"/>
    <col min="9798" max="9798" width="19.25" style="1270" bestFit="1" customWidth="1"/>
    <col min="9799" max="9804" width="21.375" style="1270" bestFit="1" customWidth="1"/>
    <col min="9805" max="9806" width="17.25" style="1270" bestFit="1" customWidth="1"/>
    <col min="9807" max="9807" width="7.125" style="1270" bestFit="1" customWidth="1"/>
    <col min="9808" max="9808" width="11" style="1270" bestFit="1" customWidth="1"/>
    <col min="9809" max="9809" width="7.125" style="1270" bestFit="1" customWidth="1"/>
    <col min="9810" max="9811" width="11" style="1270" bestFit="1" customWidth="1"/>
    <col min="9812" max="9812" width="15.125" style="1270" bestFit="1" customWidth="1"/>
    <col min="9813" max="9813" width="16.5" style="1270" bestFit="1" customWidth="1"/>
    <col min="9814" max="9814" width="20.625" style="1270" bestFit="1" customWidth="1"/>
    <col min="9815" max="9815" width="7.125" style="1270" bestFit="1" customWidth="1"/>
    <col min="9816" max="9818" width="11" style="1270" bestFit="1" customWidth="1"/>
    <col min="9819" max="9819" width="15.125" style="1270" bestFit="1" customWidth="1"/>
    <col min="9820" max="9822" width="11" style="1270" bestFit="1" customWidth="1"/>
    <col min="9823" max="9823" width="13" style="1270" bestFit="1" customWidth="1"/>
    <col min="9824" max="9824" width="11" style="1270" bestFit="1" customWidth="1"/>
    <col min="9825" max="9825" width="15.125" style="1270" bestFit="1" customWidth="1"/>
    <col min="9826" max="9826" width="17.25" style="1270" bestFit="1" customWidth="1"/>
    <col min="9827" max="9827" width="7.125" style="1270" bestFit="1" customWidth="1"/>
    <col min="9828" max="9828" width="13" style="1270" bestFit="1" customWidth="1"/>
    <col min="9829" max="9830" width="12.375" style="1270" bestFit="1" customWidth="1"/>
    <col min="9831" max="9832" width="15.125" style="1270" bestFit="1" customWidth="1"/>
    <col min="9833" max="9834" width="18.625" style="1270" bestFit="1" customWidth="1"/>
    <col min="9835" max="9836" width="21.375" style="1270" bestFit="1" customWidth="1"/>
    <col min="9837" max="9837" width="17.25" style="1270" bestFit="1" customWidth="1"/>
    <col min="9838" max="9838" width="11" style="1270" bestFit="1" customWidth="1"/>
    <col min="9839" max="9840" width="15.125" style="1270" bestFit="1" customWidth="1"/>
    <col min="9841" max="9841" width="11" style="1270" bestFit="1" customWidth="1"/>
    <col min="9842" max="9843" width="15.125" style="1270" bestFit="1" customWidth="1"/>
    <col min="9844" max="9844" width="11.875" style="1270" bestFit="1" customWidth="1"/>
    <col min="9845" max="9845" width="16.375" style="1270" bestFit="1" customWidth="1"/>
    <col min="9846" max="9846" width="15.125" style="1270" bestFit="1" customWidth="1"/>
    <col min="9847" max="9847" width="11" style="1270" bestFit="1" customWidth="1"/>
    <col min="9848" max="9849" width="15.125" style="1270" bestFit="1" customWidth="1"/>
    <col min="9850" max="9850" width="11" style="1270" bestFit="1" customWidth="1"/>
    <col min="9851" max="9852" width="15.125" style="1270" bestFit="1" customWidth="1"/>
    <col min="9853" max="9853" width="5.25" style="1270" bestFit="1" customWidth="1"/>
    <col min="9854" max="9855" width="9" style="1270"/>
    <col min="9856" max="9856" width="7.125" style="1270" bestFit="1" customWidth="1"/>
    <col min="9857" max="9857" width="9" style="1270"/>
    <col min="9858" max="9858" width="59.375" style="1270" bestFit="1" customWidth="1"/>
    <col min="9859" max="9859" width="45.5" style="1270" bestFit="1" customWidth="1"/>
    <col min="9860" max="9860" width="27.625" style="1270" bestFit="1" customWidth="1"/>
    <col min="9861" max="9861" width="11" style="1270" bestFit="1" customWidth="1"/>
    <col min="9862" max="9865" width="13" style="1270" bestFit="1" customWidth="1"/>
    <col min="9866" max="9866" width="14.375" style="1270" bestFit="1" customWidth="1"/>
    <col min="9867" max="9867" width="13" style="1270" bestFit="1" customWidth="1"/>
    <col min="9868" max="9869" width="18.125" style="1270" bestFit="1" customWidth="1"/>
    <col min="9870" max="9870" width="20.25" style="1270" bestFit="1" customWidth="1"/>
    <col min="9871" max="9871" width="17.625" style="1270" bestFit="1" customWidth="1"/>
    <col min="9872" max="9872" width="15.125" style="1270" bestFit="1" customWidth="1"/>
    <col min="9873" max="9873" width="21.375" style="1270" bestFit="1" customWidth="1"/>
    <col min="9874" max="9874" width="12.875" style="1270" bestFit="1" customWidth="1"/>
    <col min="9875" max="9875" width="13" style="1270" bestFit="1" customWidth="1"/>
    <col min="9876" max="9876" width="21.5" style="1270" bestFit="1" customWidth="1"/>
    <col min="9877" max="9878" width="13.125" style="1270" bestFit="1" customWidth="1"/>
    <col min="9879" max="9879" width="21.25" style="1270" bestFit="1" customWidth="1"/>
    <col min="9880" max="9880" width="17.375" style="1270" bestFit="1" customWidth="1"/>
    <col min="9881" max="9881" width="13.125" style="1270" bestFit="1" customWidth="1"/>
    <col min="9882" max="9882" width="15.125" style="1270" bestFit="1" customWidth="1"/>
    <col min="9883" max="9883" width="25.25" style="1270" bestFit="1" customWidth="1"/>
    <col min="9884" max="9884" width="18.875" style="1270" bestFit="1" customWidth="1"/>
    <col min="9885" max="9885" width="28" style="1270" bestFit="1" customWidth="1"/>
    <col min="9886" max="9886" width="26.75" style="1270" bestFit="1" customWidth="1"/>
    <col min="9887" max="9887" width="28" style="1270" bestFit="1" customWidth="1"/>
    <col min="9888" max="9888" width="25.25" style="1270" bestFit="1" customWidth="1"/>
    <col min="9889" max="9889" width="29.625" style="1270" bestFit="1" customWidth="1"/>
    <col min="9890" max="9890" width="25.25" style="1270" bestFit="1" customWidth="1"/>
    <col min="9891" max="9891" width="29.625" style="1270" bestFit="1" customWidth="1"/>
    <col min="9892" max="9892" width="25.25" style="1270" bestFit="1" customWidth="1"/>
    <col min="9893" max="9894" width="18.875" style="1270" bestFit="1" customWidth="1"/>
    <col min="9895" max="9895" width="21" style="1270" bestFit="1" customWidth="1"/>
    <col min="9896" max="9896" width="20.875" style="1270" bestFit="1" customWidth="1"/>
    <col min="9897" max="9897" width="12.625" style="1270" bestFit="1" customWidth="1"/>
    <col min="9898" max="9898" width="15.125" style="1270" bestFit="1" customWidth="1"/>
    <col min="9899" max="9899" width="7.125" style="1270" bestFit="1" customWidth="1"/>
    <col min="9900" max="9900" width="19.25" style="1270" bestFit="1" customWidth="1"/>
    <col min="9901" max="9903" width="15.125" style="1270" bestFit="1" customWidth="1"/>
    <col min="9904" max="9904" width="17.25" style="1270" bestFit="1" customWidth="1"/>
    <col min="9905" max="9907" width="15.125" style="1270" bestFit="1" customWidth="1"/>
    <col min="9908" max="9909" width="17.25" style="1270" bestFit="1" customWidth="1"/>
    <col min="9910" max="9910" width="15.125" style="1270" bestFit="1" customWidth="1"/>
    <col min="9911" max="9912" width="17.25" style="1270" bestFit="1" customWidth="1"/>
    <col min="9913" max="9913" width="15.125" style="1270" bestFit="1" customWidth="1"/>
    <col min="9914" max="9915" width="17.25" style="1270" bestFit="1" customWidth="1"/>
    <col min="9916" max="9916" width="19.25" style="1270" bestFit="1" customWidth="1"/>
    <col min="9917" max="9918" width="21.375" style="1270" bestFit="1" customWidth="1"/>
    <col min="9919" max="9919" width="23.5" style="1270" bestFit="1" customWidth="1"/>
    <col min="9920" max="9920" width="21.375" style="1270" bestFit="1" customWidth="1"/>
    <col min="9921" max="9921" width="19.25" style="1270" bestFit="1" customWidth="1"/>
    <col min="9922" max="9923" width="21.375" style="1270" bestFit="1" customWidth="1"/>
    <col min="9924" max="9924" width="23.5" style="1270" bestFit="1" customWidth="1"/>
    <col min="9925" max="9925" width="21.375" style="1270" bestFit="1" customWidth="1"/>
    <col min="9926" max="9926" width="17.25" style="1270" bestFit="1" customWidth="1"/>
    <col min="9927" max="9929" width="19.25" style="1270" bestFit="1" customWidth="1"/>
    <col min="9930" max="9930" width="18.375" style="1270" bestFit="1" customWidth="1"/>
    <col min="9931" max="9932" width="20.375" style="1270" bestFit="1" customWidth="1"/>
    <col min="9933" max="9933" width="13" style="1270" bestFit="1" customWidth="1"/>
    <col min="9934" max="9935" width="19.25" style="1270" bestFit="1" customWidth="1"/>
    <col min="9936" max="9937" width="17.25" style="1270" bestFit="1" customWidth="1"/>
    <col min="9938" max="9940" width="19.25" style="1270" bestFit="1" customWidth="1"/>
    <col min="9941" max="9942" width="21.375" style="1270" bestFit="1" customWidth="1"/>
    <col min="9943" max="9943" width="19.25" style="1270" bestFit="1" customWidth="1"/>
    <col min="9944" max="9945" width="21.375" style="1270" bestFit="1" customWidth="1"/>
    <col min="9946" max="9946" width="23.5" style="1270" bestFit="1" customWidth="1"/>
    <col min="9947" max="9948" width="21.375" style="1270" bestFit="1" customWidth="1"/>
    <col min="9949" max="9951" width="23.5" style="1270" bestFit="1" customWidth="1"/>
    <col min="9952" max="9953" width="25.5" style="1270" bestFit="1" customWidth="1"/>
    <col min="9954" max="9954" width="23.5" style="1270" bestFit="1" customWidth="1"/>
    <col min="9955" max="9956" width="25.5" style="1270" bestFit="1" customWidth="1"/>
    <col min="9957" max="9957" width="27.625" style="1270" bestFit="1" customWidth="1"/>
    <col min="9958" max="9958" width="25.5" style="1270" bestFit="1" customWidth="1"/>
    <col min="9959" max="9959" width="22.75" style="1270" bestFit="1" customWidth="1"/>
    <col min="9960" max="9960" width="26.875" style="1270" bestFit="1" customWidth="1"/>
    <col min="9961" max="9962" width="19.25" style="1270" bestFit="1" customWidth="1"/>
    <col min="9963" max="9963" width="25.5" style="1270" bestFit="1" customWidth="1"/>
    <col min="9964" max="9965" width="21.375" style="1270" bestFit="1" customWidth="1"/>
    <col min="9966" max="9966" width="27.625" style="1270" bestFit="1" customWidth="1"/>
    <col min="9967" max="9967" width="8.375" style="1270" bestFit="1" customWidth="1"/>
    <col min="9968" max="9970" width="16.75" style="1270" bestFit="1" customWidth="1"/>
    <col min="9971" max="9971" width="18.875" style="1270" bestFit="1" customWidth="1"/>
    <col min="9972" max="9972" width="23.5" style="1270" bestFit="1" customWidth="1"/>
    <col min="9973" max="9973" width="25.5" style="1270" bestFit="1" customWidth="1"/>
    <col min="9974" max="9975" width="8.375" style="1270" bestFit="1" customWidth="1"/>
    <col min="9976" max="9976" width="10.25" style="1270" bestFit="1" customWidth="1"/>
    <col min="9977" max="9977" width="13.75" style="1270" bestFit="1" customWidth="1"/>
    <col min="9978" max="9978" width="15.125" style="1270" bestFit="1" customWidth="1"/>
    <col min="9979" max="9981" width="21.5" style="1270" bestFit="1" customWidth="1"/>
    <col min="9982" max="9983" width="19.25" style="1270" bestFit="1" customWidth="1"/>
    <col min="9984" max="9984" width="6.625" style="1270" bestFit="1" customWidth="1"/>
    <col min="9985" max="9985" width="9" style="1270"/>
    <col min="9986" max="9986" width="15.125" style="1270" bestFit="1" customWidth="1"/>
    <col min="9987" max="9987" width="13" style="1270" bestFit="1" customWidth="1"/>
    <col min="9988" max="9990" width="9" style="1270"/>
    <col min="9991" max="9991" width="13" style="1270" bestFit="1" customWidth="1"/>
    <col min="9992" max="9992" width="15" style="1270" customWidth="1"/>
    <col min="9993" max="9993" width="13" style="1270" bestFit="1" customWidth="1"/>
    <col min="9994" max="9994" width="9" style="1270"/>
    <col min="9995" max="9997" width="12.375" style="1270" bestFit="1" customWidth="1"/>
    <col min="9998" max="9998" width="11" style="1270" bestFit="1" customWidth="1"/>
    <col min="9999" max="9999" width="20.375" style="1270" bestFit="1" customWidth="1"/>
    <col min="10000" max="10001" width="27.75" style="1270" bestFit="1" customWidth="1"/>
    <col min="10002" max="10003" width="19.375" style="1270" bestFit="1" customWidth="1"/>
    <col min="10004" max="10004" width="17.25" style="1270" bestFit="1" customWidth="1"/>
    <col min="10005" max="10005" width="19.375" style="1270" bestFit="1" customWidth="1"/>
    <col min="10006" max="10007" width="9" style="1270"/>
    <col min="10008" max="10008" width="17.375" style="1270" bestFit="1" customWidth="1"/>
    <col min="10009" max="10009" width="9" style="1270"/>
    <col min="10010" max="10010" width="17.375" style="1270" bestFit="1" customWidth="1"/>
    <col min="10011" max="10012" width="9" style="1270"/>
    <col min="10013" max="10014" width="11.125" style="1270" bestFit="1" customWidth="1"/>
    <col min="10015" max="10015" width="5.25" style="1270" bestFit="1" customWidth="1"/>
    <col min="10016" max="10016" width="9" style="1270"/>
    <col min="10017" max="10017" width="14.25" style="1270" bestFit="1" customWidth="1"/>
    <col min="10018" max="10018" width="17.875" style="1270" bestFit="1" customWidth="1"/>
    <col min="10019" max="10019" width="5.25" style="1270" bestFit="1" customWidth="1"/>
    <col min="10020" max="10020" width="9" style="1270"/>
    <col min="10021" max="10021" width="11" style="1270" bestFit="1" customWidth="1"/>
    <col min="10022" max="10022" width="8.375" style="1270" bestFit="1" customWidth="1"/>
    <col min="10023" max="10023" width="9.625" style="1270" bestFit="1" customWidth="1"/>
    <col min="10024" max="10024" width="15.125" style="1270" bestFit="1" customWidth="1"/>
    <col min="10025" max="10025" width="11.125" style="1270" bestFit="1" customWidth="1"/>
    <col min="10026" max="10026" width="9.5" style="1270" bestFit="1" customWidth="1"/>
    <col min="10027" max="10027" width="11" style="1270" bestFit="1" customWidth="1"/>
    <col min="10028" max="10036" width="15.125" style="1270" bestFit="1" customWidth="1"/>
    <col min="10037" max="10037" width="7.125" style="1270" bestFit="1" customWidth="1"/>
    <col min="10038" max="10038" width="11" style="1270" bestFit="1" customWidth="1"/>
    <col min="10039" max="10039" width="15.125" style="1270" bestFit="1" customWidth="1"/>
    <col min="10040" max="10040" width="19.25" style="1270" bestFit="1" customWidth="1"/>
    <col min="10041" max="10041" width="15.125" style="1270" bestFit="1" customWidth="1"/>
    <col min="10042" max="10042" width="19.25" style="1270" bestFit="1" customWidth="1"/>
    <col min="10043" max="10043" width="15.125" style="1270" bestFit="1" customWidth="1"/>
    <col min="10044" max="10044" width="19.25" style="1270" bestFit="1" customWidth="1"/>
    <col min="10045" max="10045" width="15.125" style="1270" bestFit="1" customWidth="1"/>
    <col min="10046" max="10046" width="19.25" style="1270" bestFit="1" customWidth="1"/>
    <col min="10047" max="10047" width="15.125" style="1270" bestFit="1" customWidth="1"/>
    <col min="10048" max="10048" width="19.25" style="1270" bestFit="1" customWidth="1"/>
    <col min="10049" max="10049" width="13" style="1270" bestFit="1" customWidth="1"/>
    <col min="10050" max="10050" width="17.25" style="1270" bestFit="1" customWidth="1"/>
    <col min="10051" max="10051" width="15.125" style="1270" bestFit="1" customWidth="1"/>
    <col min="10052" max="10052" width="19.25" style="1270" bestFit="1" customWidth="1"/>
    <col min="10053" max="10053" width="15.125" style="1270" bestFit="1" customWidth="1"/>
    <col min="10054" max="10054" width="19.25" style="1270" bestFit="1" customWidth="1"/>
    <col min="10055" max="10060" width="21.375" style="1270" bestFit="1" customWidth="1"/>
    <col min="10061" max="10062" width="17.25" style="1270" bestFit="1" customWidth="1"/>
    <col min="10063" max="10063" width="7.125" style="1270" bestFit="1" customWidth="1"/>
    <col min="10064" max="10064" width="11" style="1270" bestFit="1" customWidth="1"/>
    <col min="10065" max="10065" width="7.125" style="1270" bestFit="1" customWidth="1"/>
    <col min="10066" max="10067" width="11" style="1270" bestFit="1" customWidth="1"/>
    <col min="10068" max="10068" width="15.125" style="1270" bestFit="1" customWidth="1"/>
    <col min="10069" max="10069" width="16.5" style="1270" bestFit="1" customWidth="1"/>
    <col min="10070" max="10070" width="20.625" style="1270" bestFit="1" customWidth="1"/>
    <col min="10071" max="10071" width="7.125" style="1270" bestFit="1" customWidth="1"/>
    <col min="10072" max="10074" width="11" style="1270" bestFit="1" customWidth="1"/>
    <col min="10075" max="10075" width="15.125" style="1270" bestFit="1" customWidth="1"/>
    <col min="10076" max="10078" width="11" style="1270" bestFit="1" customWidth="1"/>
    <col min="10079" max="10079" width="13" style="1270" bestFit="1" customWidth="1"/>
    <col min="10080" max="10080" width="11" style="1270" bestFit="1" customWidth="1"/>
    <col min="10081" max="10081" width="15.125" style="1270" bestFit="1" customWidth="1"/>
    <col min="10082" max="10082" width="17.25" style="1270" bestFit="1" customWidth="1"/>
    <col min="10083" max="10083" width="7.125" style="1270" bestFit="1" customWidth="1"/>
    <col min="10084" max="10084" width="13" style="1270" bestFit="1" customWidth="1"/>
    <col min="10085" max="10086" width="12.375" style="1270" bestFit="1" customWidth="1"/>
    <col min="10087" max="10088" width="15.125" style="1270" bestFit="1" customWidth="1"/>
    <col min="10089" max="10090" width="18.625" style="1270" bestFit="1" customWidth="1"/>
    <col min="10091" max="10092" width="21.375" style="1270" bestFit="1" customWidth="1"/>
    <col min="10093" max="10093" width="17.25" style="1270" bestFit="1" customWidth="1"/>
    <col min="10094" max="10094" width="11" style="1270" bestFit="1" customWidth="1"/>
    <col min="10095" max="10096" width="15.125" style="1270" bestFit="1" customWidth="1"/>
    <col min="10097" max="10097" width="11" style="1270" bestFit="1" customWidth="1"/>
    <col min="10098" max="10099" width="15.125" style="1270" bestFit="1" customWidth="1"/>
    <col min="10100" max="10100" width="11.875" style="1270" bestFit="1" customWidth="1"/>
    <col min="10101" max="10101" width="16.375" style="1270" bestFit="1" customWidth="1"/>
    <col min="10102" max="10102" width="15.125" style="1270" bestFit="1" customWidth="1"/>
    <col min="10103" max="10103" width="11" style="1270" bestFit="1" customWidth="1"/>
    <col min="10104" max="10105" width="15.125" style="1270" bestFit="1" customWidth="1"/>
    <col min="10106" max="10106" width="11" style="1270" bestFit="1" customWidth="1"/>
    <col min="10107" max="10108" width="15.125" style="1270" bestFit="1" customWidth="1"/>
    <col min="10109" max="10109" width="5.25" style="1270" bestFit="1" customWidth="1"/>
    <col min="10110" max="10111" width="9" style="1270"/>
    <col min="10112" max="10112" width="7.125" style="1270" bestFit="1" customWidth="1"/>
    <col min="10113" max="10113" width="9" style="1270"/>
    <col min="10114" max="10114" width="59.375" style="1270" bestFit="1" customWidth="1"/>
    <col min="10115" max="10115" width="45.5" style="1270" bestFit="1" customWidth="1"/>
    <col min="10116" max="10116" width="27.625" style="1270" bestFit="1" customWidth="1"/>
    <col min="10117" max="10117" width="11" style="1270" bestFit="1" customWidth="1"/>
    <col min="10118" max="10121" width="13" style="1270" bestFit="1" customWidth="1"/>
    <col min="10122" max="10122" width="14.375" style="1270" bestFit="1" customWidth="1"/>
    <col min="10123" max="10123" width="13" style="1270" bestFit="1" customWidth="1"/>
    <col min="10124" max="10125" width="18.125" style="1270" bestFit="1" customWidth="1"/>
    <col min="10126" max="10126" width="20.25" style="1270" bestFit="1" customWidth="1"/>
    <col min="10127" max="10127" width="17.625" style="1270" bestFit="1" customWidth="1"/>
    <col min="10128" max="10128" width="15.125" style="1270" bestFit="1" customWidth="1"/>
    <col min="10129" max="10129" width="21.375" style="1270" bestFit="1" customWidth="1"/>
    <col min="10130" max="10130" width="12.875" style="1270" bestFit="1" customWidth="1"/>
    <col min="10131" max="10131" width="13" style="1270" bestFit="1" customWidth="1"/>
    <col min="10132" max="10132" width="21.5" style="1270" bestFit="1" customWidth="1"/>
    <col min="10133" max="10134" width="13.125" style="1270" bestFit="1" customWidth="1"/>
    <col min="10135" max="10135" width="21.25" style="1270" bestFit="1" customWidth="1"/>
    <col min="10136" max="10136" width="17.375" style="1270" bestFit="1" customWidth="1"/>
    <col min="10137" max="10137" width="13.125" style="1270" bestFit="1" customWidth="1"/>
    <col min="10138" max="10138" width="15.125" style="1270" bestFit="1" customWidth="1"/>
    <col min="10139" max="10139" width="25.25" style="1270" bestFit="1" customWidth="1"/>
    <col min="10140" max="10140" width="18.875" style="1270" bestFit="1" customWidth="1"/>
    <col min="10141" max="10141" width="28" style="1270" bestFit="1" customWidth="1"/>
    <col min="10142" max="10142" width="26.75" style="1270" bestFit="1" customWidth="1"/>
    <col min="10143" max="10143" width="28" style="1270" bestFit="1" customWidth="1"/>
    <col min="10144" max="10144" width="25.25" style="1270" bestFit="1" customWidth="1"/>
    <col min="10145" max="10145" width="29.625" style="1270" bestFit="1" customWidth="1"/>
    <col min="10146" max="10146" width="25.25" style="1270" bestFit="1" customWidth="1"/>
    <col min="10147" max="10147" width="29.625" style="1270" bestFit="1" customWidth="1"/>
    <col min="10148" max="10148" width="25.25" style="1270" bestFit="1" customWidth="1"/>
    <col min="10149" max="10150" width="18.875" style="1270" bestFit="1" customWidth="1"/>
    <col min="10151" max="10151" width="21" style="1270" bestFit="1" customWidth="1"/>
    <col min="10152" max="10152" width="20.875" style="1270" bestFit="1" customWidth="1"/>
    <col min="10153" max="10153" width="12.625" style="1270" bestFit="1" customWidth="1"/>
    <col min="10154" max="10154" width="15.125" style="1270" bestFit="1" customWidth="1"/>
    <col min="10155" max="10155" width="7.125" style="1270" bestFit="1" customWidth="1"/>
    <col min="10156" max="10156" width="19.25" style="1270" bestFit="1" customWidth="1"/>
    <col min="10157" max="10159" width="15.125" style="1270" bestFit="1" customWidth="1"/>
    <col min="10160" max="10160" width="17.25" style="1270" bestFit="1" customWidth="1"/>
    <col min="10161" max="10163" width="15.125" style="1270" bestFit="1" customWidth="1"/>
    <col min="10164" max="10165" width="17.25" style="1270" bestFit="1" customWidth="1"/>
    <col min="10166" max="10166" width="15.125" style="1270" bestFit="1" customWidth="1"/>
    <col min="10167" max="10168" width="17.25" style="1270" bestFit="1" customWidth="1"/>
    <col min="10169" max="10169" width="15.125" style="1270" bestFit="1" customWidth="1"/>
    <col min="10170" max="10171" width="17.25" style="1270" bestFit="1" customWidth="1"/>
    <col min="10172" max="10172" width="19.25" style="1270" bestFit="1" customWidth="1"/>
    <col min="10173" max="10174" width="21.375" style="1270" bestFit="1" customWidth="1"/>
    <col min="10175" max="10175" width="23.5" style="1270" bestFit="1" customWidth="1"/>
    <col min="10176" max="10176" width="21.375" style="1270" bestFit="1" customWidth="1"/>
    <col min="10177" max="10177" width="19.25" style="1270" bestFit="1" customWidth="1"/>
    <col min="10178" max="10179" width="21.375" style="1270" bestFit="1" customWidth="1"/>
    <col min="10180" max="10180" width="23.5" style="1270" bestFit="1" customWidth="1"/>
    <col min="10181" max="10181" width="21.375" style="1270" bestFit="1" customWidth="1"/>
    <col min="10182" max="10182" width="17.25" style="1270" bestFit="1" customWidth="1"/>
    <col min="10183" max="10185" width="19.25" style="1270" bestFit="1" customWidth="1"/>
    <col min="10186" max="10186" width="18.375" style="1270" bestFit="1" customWidth="1"/>
    <col min="10187" max="10188" width="20.375" style="1270" bestFit="1" customWidth="1"/>
    <col min="10189" max="10189" width="13" style="1270" bestFit="1" customWidth="1"/>
    <col min="10190" max="10191" width="19.25" style="1270" bestFit="1" customWidth="1"/>
    <col min="10192" max="10193" width="17.25" style="1270" bestFit="1" customWidth="1"/>
    <col min="10194" max="10196" width="19.25" style="1270" bestFit="1" customWidth="1"/>
    <col min="10197" max="10198" width="21.375" style="1270" bestFit="1" customWidth="1"/>
    <col min="10199" max="10199" width="19.25" style="1270" bestFit="1" customWidth="1"/>
    <col min="10200" max="10201" width="21.375" style="1270" bestFit="1" customWidth="1"/>
    <col min="10202" max="10202" width="23.5" style="1270" bestFit="1" customWidth="1"/>
    <col min="10203" max="10204" width="21.375" style="1270" bestFit="1" customWidth="1"/>
    <col min="10205" max="10207" width="23.5" style="1270" bestFit="1" customWidth="1"/>
    <col min="10208" max="10209" width="25.5" style="1270" bestFit="1" customWidth="1"/>
    <col min="10210" max="10210" width="23.5" style="1270" bestFit="1" customWidth="1"/>
    <col min="10211" max="10212" width="25.5" style="1270" bestFit="1" customWidth="1"/>
    <col min="10213" max="10213" width="27.625" style="1270" bestFit="1" customWidth="1"/>
    <col min="10214" max="10214" width="25.5" style="1270" bestFit="1" customWidth="1"/>
    <col min="10215" max="10215" width="22.75" style="1270" bestFit="1" customWidth="1"/>
    <col min="10216" max="10216" width="26.875" style="1270" bestFit="1" customWidth="1"/>
    <col min="10217" max="10218" width="19.25" style="1270" bestFit="1" customWidth="1"/>
    <col min="10219" max="10219" width="25.5" style="1270" bestFit="1" customWidth="1"/>
    <col min="10220" max="10221" width="21.375" style="1270" bestFit="1" customWidth="1"/>
    <col min="10222" max="10222" width="27.625" style="1270" bestFit="1" customWidth="1"/>
    <col min="10223" max="10223" width="8.375" style="1270" bestFit="1" customWidth="1"/>
    <col min="10224" max="10226" width="16.75" style="1270" bestFit="1" customWidth="1"/>
    <col min="10227" max="10227" width="18.875" style="1270" bestFit="1" customWidth="1"/>
    <col min="10228" max="10228" width="23.5" style="1270" bestFit="1" customWidth="1"/>
    <col min="10229" max="10229" width="25.5" style="1270" bestFit="1" customWidth="1"/>
    <col min="10230" max="10231" width="8.375" style="1270" bestFit="1" customWidth="1"/>
    <col min="10232" max="10232" width="10.25" style="1270" bestFit="1" customWidth="1"/>
    <col min="10233" max="10233" width="13.75" style="1270" bestFit="1" customWidth="1"/>
    <col min="10234" max="10234" width="15.125" style="1270" bestFit="1" customWidth="1"/>
    <col min="10235" max="10237" width="21.5" style="1270" bestFit="1" customWidth="1"/>
    <col min="10238" max="10239" width="19.25" style="1270" bestFit="1" customWidth="1"/>
    <col min="10240" max="10240" width="6.625" style="1270" bestFit="1" customWidth="1"/>
    <col min="10241" max="10241" width="9" style="1270"/>
    <col min="10242" max="10242" width="15.125" style="1270" bestFit="1" customWidth="1"/>
    <col min="10243" max="10243" width="13" style="1270" bestFit="1" customWidth="1"/>
    <col min="10244" max="10246" width="9" style="1270"/>
    <col min="10247" max="10247" width="13" style="1270" bestFit="1" customWidth="1"/>
    <col min="10248" max="10248" width="15" style="1270" customWidth="1"/>
    <col min="10249" max="10249" width="13" style="1270" bestFit="1" customWidth="1"/>
    <col min="10250" max="10250" width="9" style="1270"/>
    <col min="10251" max="10253" width="12.375" style="1270" bestFit="1" customWidth="1"/>
    <col min="10254" max="10254" width="11" style="1270" bestFit="1" customWidth="1"/>
    <col min="10255" max="10255" width="20.375" style="1270" bestFit="1" customWidth="1"/>
    <col min="10256" max="10257" width="27.75" style="1270" bestFit="1" customWidth="1"/>
    <col min="10258" max="10259" width="19.375" style="1270" bestFit="1" customWidth="1"/>
    <col min="10260" max="10260" width="17.25" style="1270" bestFit="1" customWidth="1"/>
    <col min="10261" max="10261" width="19.375" style="1270" bestFit="1" customWidth="1"/>
    <col min="10262" max="10263" width="9" style="1270"/>
    <col min="10264" max="10264" width="17.375" style="1270" bestFit="1" customWidth="1"/>
    <col min="10265" max="10265" width="9" style="1270"/>
    <col min="10266" max="10266" width="17.375" style="1270" bestFit="1" customWidth="1"/>
    <col min="10267" max="10268" width="9" style="1270"/>
    <col min="10269" max="10270" width="11.125" style="1270" bestFit="1" customWidth="1"/>
    <col min="10271" max="10271" width="5.25" style="1270" bestFit="1" customWidth="1"/>
    <col min="10272" max="10272" width="9" style="1270"/>
    <col min="10273" max="10273" width="14.25" style="1270" bestFit="1" customWidth="1"/>
    <col min="10274" max="10274" width="17.875" style="1270" bestFit="1" customWidth="1"/>
    <col min="10275" max="10275" width="5.25" style="1270" bestFit="1" customWidth="1"/>
    <col min="10276" max="10276" width="9" style="1270"/>
    <col min="10277" max="10277" width="11" style="1270" bestFit="1" customWidth="1"/>
    <col min="10278" max="10278" width="8.375" style="1270" bestFit="1" customWidth="1"/>
    <col min="10279" max="10279" width="9.625" style="1270" bestFit="1" customWidth="1"/>
    <col min="10280" max="10280" width="15.125" style="1270" bestFit="1" customWidth="1"/>
    <col min="10281" max="10281" width="11.125" style="1270" bestFit="1" customWidth="1"/>
    <col min="10282" max="10282" width="9.5" style="1270" bestFit="1" customWidth="1"/>
    <col min="10283" max="10283" width="11" style="1270" bestFit="1" customWidth="1"/>
    <col min="10284" max="10292" width="15.125" style="1270" bestFit="1" customWidth="1"/>
    <col min="10293" max="10293" width="7.125" style="1270" bestFit="1" customWidth="1"/>
    <col min="10294" max="10294" width="11" style="1270" bestFit="1" customWidth="1"/>
    <col min="10295" max="10295" width="15.125" style="1270" bestFit="1" customWidth="1"/>
    <col min="10296" max="10296" width="19.25" style="1270" bestFit="1" customWidth="1"/>
    <col min="10297" max="10297" width="15.125" style="1270" bestFit="1" customWidth="1"/>
    <col min="10298" max="10298" width="19.25" style="1270" bestFit="1" customWidth="1"/>
    <col min="10299" max="10299" width="15.125" style="1270" bestFit="1" customWidth="1"/>
    <col min="10300" max="10300" width="19.25" style="1270" bestFit="1" customWidth="1"/>
    <col min="10301" max="10301" width="15.125" style="1270" bestFit="1" customWidth="1"/>
    <col min="10302" max="10302" width="19.25" style="1270" bestFit="1" customWidth="1"/>
    <col min="10303" max="10303" width="15.125" style="1270" bestFit="1" customWidth="1"/>
    <col min="10304" max="10304" width="19.25" style="1270" bestFit="1" customWidth="1"/>
    <col min="10305" max="10305" width="13" style="1270" bestFit="1" customWidth="1"/>
    <col min="10306" max="10306" width="17.25" style="1270" bestFit="1" customWidth="1"/>
    <col min="10307" max="10307" width="15.125" style="1270" bestFit="1" customWidth="1"/>
    <col min="10308" max="10308" width="19.25" style="1270" bestFit="1" customWidth="1"/>
    <col min="10309" max="10309" width="15.125" style="1270" bestFit="1" customWidth="1"/>
    <col min="10310" max="10310" width="19.25" style="1270" bestFit="1" customWidth="1"/>
    <col min="10311" max="10316" width="21.375" style="1270" bestFit="1" customWidth="1"/>
    <col min="10317" max="10318" width="17.25" style="1270" bestFit="1" customWidth="1"/>
    <col min="10319" max="10319" width="7.125" style="1270" bestFit="1" customWidth="1"/>
    <col min="10320" max="10320" width="11" style="1270" bestFit="1" customWidth="1"/>
    <col min="10321" max="10321" width="7.125" style="1270" bestFit="1" customWidth="1"/>
    <col min="10322" max="10323" width="11" style="1270" bestFit="1" customWidth="1"/>
    <col min="10324" max="10324" width="15.125" style="1270" bestFit="1" customWidth="1"/>
    <col min="10325" max="10325" width="16.5" style="1270" bestFit="1" customWidth="1"/>
    <col min="10326" max="10326" width="20.625" style="1270" bestFit="1" customWidth="1"/>
    <col min="10327" max="10327" width="7.125" style="1270" bestFit="1" customWidth="1"/>
    <col min="10328" max="10330" width="11" style="1270" bestFit="1" customWidth="1"/>
    <col min="10331" max="10331" width="15.125" style="1270" bestFit="1" customWidth="1"/>
    <col min="10332" max="10334" width="11" style="1270" bestFit="1" customWidth="1"/>
    <col min="10335" max="10335" width="13" style="1270" bestFit="1" customWidth="1"/>
    <col min="10336" max="10336" width="11" style="1270" bestFit="1" customWidth="1"/>
    <col min="10337" max="10337" width="15.125" style="1270" bestFit="1" customWidth="1"/>
    <col min="10338" max="10338" width="17.25" style="1270" bestFit="1" customWidth="1"/>
    <col min="10339" max="10339" width="7.125" style="1270" bestFit="1" customWidth="1"/>
    <col min="10340" max="10340" width="13" style="1270" bestFit="1" customWidth="1"/>
    <col min="10341" max="10342" width="12.375" style="1270" bestFit="1" customWidth="1"/>
    <col min="10343" max="10344" width="15.125" style="1270" bestFit="1" customWidth="1"/>
    <col min="10345" max="10346" width="18.625" style="1270" bestFit="1" customWidth="1"/>
    <col min="10347" max="10348" width="21.375" style="1270" bestFit="1" customWidth="1"/>
    <col min="10349" max="10349" width="17.25" style="1270" bestFit="1" customWidth="1"/>
    <col min="10350" max="10350" width="11" style="1270" bestFit="1" customWidth="1"/>
    <col min="10351" max="10352" width="15.125" style="1270" bestFit="1" customWidth="1"/>
    <col min="10353" max="10353" width="11" style="1270" bestFit="1" customWidth="1"/>
    <col min="10354" max="10355" width="15.125" style="1270" bestFit="1" customWidth="1"/>
    <col min="10356" max="10356" width="11.875" style="1270" bestFit="1" customWidth="1"/>
    <col min="10357" max="10357" width="16.375" style="1270" bestFit="1" customWidth="1"/>
    <col min="10358" max="10358" width="15.125" style="1270" bestFit="1" customWidth="1"/>
    <col min="10359" max="10359" width="11" style="1270" bestFit="1" customWidth="1"/>
    <col min="10360" max="10361" width="15.125" style="1270" bestFit="1" customWidth="1"/>
    <col min="10362" max="10362" width="11" style="1270" bestFit="1" customWidth="1"/>
    <col min="10363" max="10364" width="15.125" style="1270" bestFit="1" customWidth="1"/>
    <col min="10365" max="10365" width="5.25" style="1270" bestFit="1" customWidth="1"/>
    <col min="10366" max="10367" width="9" style="1270"/>
    <col min="10368" max="10368" width="7.125" style="1270" bestFit="1" customWidth="1"/>
    <col min="10369" max="10369" width="9" style="1270"/>
    <col min="10370" max="10370" width="59.375" style="1270" bestFit="1" customWidth="1"/>
    <col min="10371" max="10371" width="45.5" style="1270" bestFit="1" customWidth="1"/>
    <col min="10372" max="10372" width="27.625" style="1270" bestFit="1" customWidth="1"/>
    <col min="10373" max="10373" width="11" style="1270" bestFit="1" customWidth="1"/>
    <col min="10374" max="10377" width="13" style="1270" bestFit="1" customWidth="1"/>
    <col min="10378" max="10378" width="14.375" style="1270" bestFit="1" customWidth="1"/>
    <col min="10379" max="10379" width="13" style="1270" bestFit="1" customWidth="1"/>
    <col min="10380" max="10381" width="18.125" style="1270" bestFit="1" customWidth="1"/>
    <col min="10382" max="10382" width="20.25" style="1270" bestFit="1" customWidth="1"/>
    <col min="10383" max="10383" width="17.625" style="1270" bestFit="1" customWidth="1"/>
    <col min="10384" max="10384" width="15.125" style="1270" bestFit="1" customWidth="1"/>
    <col min="10385" max="10385" width="21.375" style="1270" bestFit="1" customWidth="1"/>
    <col min="10386" max="10386" width="12.875" style="1270" bestFit="1" customWidth="1"/>
    <col min="10387" max="10387" width="13" style="1270" bestFit="1" customWidth="1"/>
    <col min="10388" max="10388" width="21.5" style="1270" bestFit="1" customWidth="1"/>
    <col min="10389" max="10390" width="13.125" style="1270" bestFit="1" customWidth="1"/>
    <col min="10391" max="10391" width="21.25" style="1270" bestFit="1" customWidth="1"/>
    <col min="10392" max="10392" width="17.375" style="1270" bestFit="1" customWidth="1"/>
    <col min="10393" max="10393" width="13.125" style="1270" bestFit="1" customWidth="1"/>
    <col min="10394" max="10394" width="15.125" style="1270" bestFit="1" customWidth="1"/>
    <col min="10395" max="10395" width="25.25" style="1270" bestFit="1" customWidth="1"/>
    <col min="10396" max="10396" width="18.875" style="1270" bestFit="1" customWidth="1"/>
    <col min="10397" max="10397" width="28" style="1270" bestFit="1" customWidth="1"/>
    <col min="10398" max="10398" width="26.75" style="1270" bestFit="1" customWidth="1"/>
    <col min="10399" max="10399" width="28" style="1270" bestFit="1" customWidth="1"/>
    <col min="10400" max="10400" width="25.25" style="1270" bestFit="1" customWidth="1"/>
    <col min="10401" max="10401" width="29.625" style="1270" bestFit="1" customWidth="1"/>
    <col min="10402" max="10402" width="25.25" style="1270" bestFit="1" customWidth="1"/>
    <col min="10403" max="10403" width="29.625" style="1270" bestFit="1" customWidth="1"/>
    <col min="10404" max="10404" width="25.25" style="1270" bestFit="1" customWidth="1"/>
    <col min="10405" max="10406" width="18.875" style="1270" bestFit="1" customWidth="1"/>
    <col min="10407" max="10407" width="21" style="1270" bestFit="1" customWidth="1"/>
    <col min="10408" max="10408" width="20.875" style="1270" bestFit="1" customWidth="1"/>
    <col min="10409" max="10409" width="12.625" style="1270" bestFit="1" customWidth="1"/>
    <col min="10410" max="10410" width="15.125" style="1270" bestFit="1" customWidth="1"/>
    <col min="10411" max="10411" width="7.125" style="1270" bestFit="1" customWidth="1"/>
    <col min="10412" max="10412" width="19.25" style="1270" bestFit="1" customWidth="1"/>
    <col min="10413" max="10415" width="15.125" style="1270" bestFit="1" customWidth="1"/>
    <col min="10416" max="10416" width="17.25" style="1270" bestFit="1" customWidth="1"/>
    <col min="10417" max="10419" width="15.125" style="1270" bestFit="1" customWidth="1"/>
    <col min="10420" max="10421" width="17.25" style="1270" bestFit="1" customWidth="1"/>
    <col min="10422" max="10422" width="15.125" style="1270" bestFit="1" customWidth="1"/>
    <col min="10423" max="10424" width="17.25" style="1270" bestFit="1" customWidth="1"/>
    <col min="10425" max="10425" width="15.125" style="1270" bestFit="1" customWidth="1"/>
    <col min="10426" max="10427" width="17.25" style="1270" bestFit="1" customWidth="1"/>
    <col min="10428" max="10428" width="19.25" style="1270" bestFit="1" customWidth="1"/>
    <col min="10429" max="10430" width="21.375" style="1270" bestFit="1" customWidth="1"/>
    <col min="10431" max="10431" width="23.5" style="1270" bestFit="1" customWidth="1"/>
    <col min="10432" max="10432" width="21.375" style="1270" bestFit="1" customWidth="1"/>
    <col min="10433" max="10433" width="19.25" style="1270" bestFit="1" customWidth="1"/>
    <col min="10434" max="10435" width="21.375" style="1270" bestFit="1" customWidth="1"/>
    <col min="10436" max="10436" width="23.5" style="1270" bestFit="1" customWidth="1"/>
    <col min="10437" max="10437" width="21.375" style="1270" bestFit="1" customWidth="1"/>
    <col min="10438" max="10438" width="17.25" style="1270" bestFit="1" customWidth="1"/>
    <col min="10439" max="10441" width="19.25" style="1270" bestFit="1" customWidth="1"/>
    <col min="10442" max="10442" width="18.375" style="1270" bestFit="1" customWidth="1"/>
    <col min="10443" max="10444" width="20.375" style="1270" bestFit="1" customWidth="1"/>
    <col min="10445" max="10445" width="13" style="1270" bestFit="1" customWidth="1"/>
    <col min="10446" max="10447" width="19.25" style="1270" bestFit="1" customWidth="1"/>
    <col min="10448" max="10449" width="17.25" style="1270" bestFit="1" customWidth="1"/>
    <col min="10450" max="10452" width="19.25" style="1270" bestFit="1" customWidth="1"/>
    <col min="10453" max="10454" width="21.375" style="1270" bestFit="1" customWidth="1"/>
    <col min="10455" max="10455" width="19.25" style="1270" bestFit="1" customWidth="1"/>
    <col min="10456" max="10457" width="21.375" style="1270" bestFit="1" customWidth="1"/>
    <col min="10458" max="10458" width="23.5" style="1270" bestFit="1" customWidth="1"/>
    <col min="10459" max="10460" width="21.375" style="1270" bestFit="1" customWidth="1"/>
    <col min="10461" max="10463" width="23.5" style="1270" bestFit="1" customWidth="1"/>
    <col min="10464" max="10465" width="25.5" style="1270" bestFit="1" customWidth="1"/>
    <col min="10466" max="10466" width="23.5" style="1270" bestFit="1" customWidth="1"/>
    <col min="10467" max="10468" width="25.5" style="1270" bestFit="1" customWidth="1"/>
    <col min="10469" max="10469" width="27.625" style="1270" bestFit="1" customWidth="1"/>
    <col min="10470" max="10470" width="25.5" style="1270" bestFit="1" customWidth="1"/>
    <col min="10471" max="10471" width="22.75" style="1270" bestFit="1" customWidth="1"/>
    <col min="10472" max="10472" width="26.875" style="1270" bestFit="1" customWidth="1"/>
    <col min="10473" max="10474" width="19.25" style="1270" bestFit="1" customWidth="1"/>
    <col min="10475" max="10475" width="25.5" style="1270" bestFit="1" customWidth="1"/>
    <col min="10476" max="10477" width="21.375" style="1270" bestFit="1" customWidth="1"/>
    <col min="10478" max="10478" width="27.625" style="1270" bestFit="1" customWidth="1"/>
    <col min="10479" max="10479" width="8.375" style="1270" bestFit="1" customWidth="1"/>
    <col min="10480" max="10482" width="16.75" style="1270" bestFit="1" customWidth="1"/>
    <col min="10483" max="10483" width="18.875" style="1270" bestFit="1" customWidth="1"/>
    <col min="10484" max="10484" width="23.5" style="1270" bestFit="1" customWidth="1"/>
    <col min="10485" max="10485" width="25.5" style="1270" bestFit="1" customWidth="1"/>
    <col min="10486" max="10487" width="8.375" style="1270" bestFit="1" customWidth="1"/>
    <col min="10488" max="10488" width="10.25" style="1270" bestFit="1" customWidth="1"/>
    <col min="10489" max="10489" width="13.75" style="1270" bestFit="1" customWidth="1"/>
    <col min="10490" max="10490" width="15.125" style="1270" bestFit="1" customWidth="1"/>
    <col min="10491" max="10493" width="21.5" style="1270" bestFit="1" customWidth="1"/>
    <col min="10494" max="10495" width="19.25" style="1270" bestFit="1" customWidth="1"/>
    <col min="10496" max="10496" width="6.625" style="1270" bestFit="1" customWidth="1"/>
    <col min="10497" max="10497" width="9" style="1270"/>
    <col min="10498" max="10498" width="15.125" style="1270" bestFit="1" customWidth="1"/>
    <col min="10499" max="10499" width="13" style="1270" bestFit="1" customWidth="1"/>
    <col min="10500" max="10502" width="9" style="1270"/>
    <col min="10503" max="10503" width="13" style="1270" bestFit="1" customWidth="1"/>
    <col min="10504" max="10504" width="15" style="1270" customWidth="1"/>
    <col min="10505" max="10505" width="13" style="1270" bestFit="1" customWidth="1"/>
    <col min="10506" max="10506" width="9" style="1270"/>
    <col min="10507" max="10509" width="12.375" style="1270" bestFit="1" customWidth="1"/>
    <col min="10510" max="10510" width="11" style="1270" bestFit="1" customWidth="1"/>
    <col min="10511" max="10511" width="20.375" style="1270" bestFit="1" customWidth="1"/>
    <col min="10512" max="10513" width="27.75" style="1270" bestFit="1" customWidth="1"/>
    <col min="10514" max="10515" width="19.375" style="1270" bestFit="1" customWidth="1"/>
    <col min="10516" max="10516" width="17.25" style="1270" bestFit="1" customWidth="1"/>
    <col min="10517" max="10517" width="19.375" style="1270" bestFit="1" customWidth="1"/>
    <col min="10518" max="10519" width="9" style="1270"/>
    <col min="10520" max="10520" width="17.375" style="1270" bestFit="1" customWidth="1"/>
    <col min="10521" max="10521" width="9" style="1270"/>
    <col min="10522" max="10522" width="17.375" style="1270" bestFit="1" customWidth="1"/>
    <col min="10523" max="10524" width="9" style="1270"/>
    <col min="10525" max="10526" width="11.125" style="1270" bestFit="1" customWidth="1"/>
    <col min="10527" max="10527" width="5.25" style="1270" bestFit="1" customWidth="1"/>
    <col min="10528" max="10528" width="9" style="1270"/>
    <col min="10529" max="10529" width="14.25" style="1270" bestFit="1" customWidth="1"/>
    <col min="10530" max="10530" width="17.875" style="1270" bestFit="1" customWidth="1"/>
    <col min="10531" max="10531" width="5.25" style="1270" bestFit="1" customWidth="1"/>
    <col min="10532" max="10532" width="9" style="1270"/>
    <col min="10533" max="10533" width="11" style="1270" bestFit="1" customWidth="1"/>
    <col min="10534" max="10534" width="8.375" style="1270" bestFit="1" customWidth="1"/>
    <col min="10535" max="10535" width="9.625" style="1270" bestFit="1" customWidth="1"/>
    <col min="10536" max="10536" width="15.125" style="1270" bestFit="1" customWidth="1"/>
    <col min="10537" max="10537" width="11.125" style="1270" bestFit="1" customWidth="1"/>
    <col min="10538" max="10538" width="9.5" style="1270" bestFit="1" customWidth="1"/>
    <col min="10539" max="10539" width="11" style="1270" bestFit="1" customWidth="1"/>
    <col min="10540" max="10548" width="15.125" style="1270" bestFit="1" customWidth="1"/>
    <col min="10549" max="10549" width="7.125" style="1270" bestFit="1" customWidth="1"/>
    <col min="10550" max="10550" width="11" style="1270" bestFit="1" customWidth="1"/>
    <col min="10551" max="10551" width="15.125" style="1270" bestFit="1" customWidth="1"/>
    <col min="10552" max="10552" width="19.25" style="1270" bestFit="1" customWidth="1"/>
    <col min="10553" max="10553" width="15.125" style="1270" bestFit="1" customWidth="1"/>
    <col min="10554" max="10554" width="19.25" style="1270" bestFit="1" customWidth="1"/>
    <col min="10555" max="10555" width="15.125" style="1270" bestFit="1" customWidth="1"/>
    <col min="10556" max="10556" width="19.25" style="1270" bestFit="1" customWidth="1"/>
    <col min="10557" max="10557" width="15.125" style="1270" bestFit="1" customWidth="1"/>
    <col min="10558" max="10558" width="19.25" style="1270" bestFit="1" customWidth="1"/>
    <col min="10559" max="10559" width="15.125" style="1270" bestFit="1" customWidth="1"/>
    <col min="10560" max="10560" width="19.25" style="1270" bestFit="1" customWidth="1"/>
    <col min="10561" max="10561" width="13" style="1270" bestFit="1" customWidth="1"/>
    <col min="10562" max="10562" width="17.25" style="1270" bestFit="1" customWidth="1"/>
    <col min="10563" max="10563" width="15.125" style="1270" bestFit="1" customWidth="1"/>
    <col min="10564" max="10564" width="19.25" style="1270" bestFit="1" customWidth="1"/>
    <col min="10565" max="10565" width="15.125" style="1270" bestFit="1" customWidth="1"/>
    <col min="10566" max="10566" width="19.25" style="1270" bestFit="1" customWidth="1"/>
    <col min="10567" max="10572" width="21.375" style="1270" bestFit="1" customWidth="1"/>
    <col min="10573" max="10574" width="17.25" style="1270" bestFit="1" customWidth="1"/>
    <col min="10575" max="10575" width="7.125" style="1270" bestFit="1" customWidth="1"/>
    <col min="10576" max="10576" width="11" style="1270" bestFit="1" customWidth="1"/>
    <col min="10577" max="10577" width="7.125" style="1270" bestFit="1" customWidth="1"/>
    <col min="10578" max="10579" width="11" style="1270" bestFit="1" customWidth="1"/>
    <col min="10580" max="10580" width="15.125" style="1270" bestFit="1" customWidth="1"/>
    <col min="10581" max="10581" width="16.5" style="1270" bestFit="1" customWidth="1"/>
    <col min="10582" max="10582" width="20.625" style="1270" bestFit="1" customWidth="1"/>
    <col min="10583" max="10583" width="7.125" style="1270" bestFit="1" customWidth="1"/>
    <col min="10584" max="10586" width="11" style="1270" bestFit="1" customWidth="1"/>
    <col min="10587" max="10587" width="15.125" style="1270" bestFit="1" customWidth="1"/>
    <col min="10588" max="10590" width="11" style="1270" bestFit="1" customWidth="1"/>
    <col min="10591" max="10591" width="13" style="1270" bestFit="1" customWidth="1"/>
    <col min="10592" max="10592" width="11" style="1270" bestFit="1" customWidth="1"/>
    <col min="10593" max="10593" width="15.125" style="1270" bestFit="1" customWidth="1"/>
    <col min="10594" max="10594" width="17.25" style="1270" bestFit="1" customWidth="1"/>
    <col min="10595" max="10595" width="7.125" style="1270" bestFit="1" customWidth="1"/>
    <col min="10596" max="10596" width="13" style="1270" bestFit="1" customWidth="1"/>
    <col min="10597" max="10598" width="12.375" style="1270" bestFit="1" customWidth="1"/>
    <col min="10599" max="10600" width="15.125" style="1270" bestFit="1" customWidth="1"/>
    <col min="10601" max="10602" width="18.625" style="1270" bestFit="1" customWidth="1"/>
    <col min="10603" max="10604" width="21.375" style="1270" bestFit="1" customWidth="1"/>
    <col min="10605" max="10605" width="17.25" style="1270" bestFit="1" customWidth="1"/>
    <col min="10606" max="10606" width="11" style="1270" bestFit="1" customWidth="1"/>
    <col min="10607" max="10608" width="15.125" style="1270" bestFit="1" customWidth="1"/>
    <col min="10609" max="10609" width="11" style="1270" bestFit="1" customWidth="1"/>
    <col min="10610" max="10611" width="15.125" style="1270" bestFit="1" customWidth="1"/>
    <col min="10612" max="10612" width="11.875" style="1270" bestFit="1" customWidth="1"/>
    <col min="10613" max="10613" width="16.375" style="1270" bestFit="1" customWidth="1"/>
    <col min="10614" max="10614" width="15.125" style="1270" bestFit="1" customWidth="1"/>
    <col min="10615" max="10615" width="11" style="1270" bestFit="1" customWidth="1"/>
    <col min="10616" max="10617" width="15.125" style="1270" bestFit="1" customWidth="1"/>
    <col min="10618" max="10618" width="11" style="1270" bestFit="1" customWidth="1"/>
    <col min="10619" max="10620" width="15.125" style="1270" bestFit="1" customWidth="1"/>
    <col min="10621" max="10621" width="5.25" style="1270" bestFit="1" customWidth="1"/>
    <col min="10622" max="10623" width="9" style="1270"/>
    <col min="10624" max="10624" width="7.125" style="1270" bestFit="1" customWidth="1"/>
    <col min="10625" max="10625" width="9" style="1270"/>
    <col min="10626" max="10626" width="59.375" style="1270" bestFit="1" customWidth="1"/>
    <col min="10627" max="10627" width="45.5" style="1270" bestFit="1" customWidth="1"/>
    <col min="10628" max="10628" width="27.625" style="1270" bestFit="1" customWidth="1"/>
    <col min="10629" max="10629" width="11" style="1270" bestFit="1" customWidth="1"/>
    <col min="10630" max="10633" width="13" style="1270" bestFit="1" customWidth="1"/>
    <col min="10634" max="10634" width="14.375" style="1270" bestFit="1" customWidth="1"/>
    <col min="10635" max="10635" width="13" style="1270" bestFit="1" customWidth="1"/>
    <col min="10636" max="10637" width="18.125" style="1270" bestFit="1" customWidth="1"/>
    <col min="10638" max="10638" width="20.25" style="1270" bestFit="1" customWidth="1"/>
    <col min="10639" max="10639" width="17.625" style="1270" bestFit="1" customWidth="1"/>
    <col min="10640" max="10640" width="15.125" style="1270" bestFit="1" customWidth="1"/>
    <col min="10641" max="10641" width="21.375" style="1270" bestFit="1" customWidth="1"/>
    <col min="10642" max="10642" width="12.875" style="1270" bestFit="1" customWidth="1"/>
    <col min="10643" max="10643" width="13" style="1270" bestFit="1" customWidth="1"/>
    <col min="10644" max="10644" width="21.5" style="1270" bestFit="1" customWidth="1"/>
    <col min="10645" max="10646" width="13.125" style="1270" bestFit="1" customWidth="1"/>
    <col min="10647" max="10647" width="21.25" style="1270" bestFit="1" customWidth="1"/>
    <col min="10648" max="10648" width="17.375" style="1270" bestFit="1" customWidth="1"/>
    <col min="10649" max="10649" width="13.125" style="1270" bestFit="1" customWidth="1"/>
    <col min="10650" max="10650" width="15.125" style="1270" bestFit="1" customWidth="1"/>
    <col min="10651" max="10651" width="25.25" style="1270" bestFit="1" customWidth="1"/>
    <col min="10652" max="10652" width="18.875" style="1270" bestFit="1" customWidth="1"/>
    <col min="10653" max="10653" width="28" style="1270" bestFit="1" customWidth="1"/>
    <col min="10654" max="10654" width="26.75" style="1270" bestFit="1" customWidth="1"/>
    <col min="10655" max="10655" width="28" style="1270" bestFit="1" customWidth="1"/>
    <col min="10656" max="10656" width="25.25" style="1270" bestFit="1" customWidth="1"/>
    <col min="10657" max="10657" width="29.625" style="1270" bestFit="1" customWidth="1"/>
    <col min="10658" max="10658" width="25.25" style="1270" bestFit="1" customWidth="1"/>
    <col min="10659" max="10659" width="29.625" style="1270" bestFit="1" customWidth="1"/>
    <col min="10660" max="10660" width="25.25" style="1270" bestFit="1" customWidth="1"/>
    <col min="10661" max="10662" width="18.875" style="1270" bestFit="1" customWidth="1"/>
    <col min="10663" max="10663" width="21" style="1270" bestFit="1" customWidth="1"/>
    <col min="10664" max="10664" width="20.875" style="1270" bestFit="1" customWidth="1"/>
    <col min="10665" max="10665" width="12.625" style="1270" bestFit="1" customWidth="1"/>
    <col min="10666" max="10666" width="15.125" style="1270" bestFit="1" customWidth="1"/>
    <col min="10667" max="10667" width="7.125" style="1270" bestFit="1" customWidth="1"/>
    <col min="10668" max="10668" width="19.25" style="1270" bestFit="1" customWidth="1"/>
    <col min="10669" max="10671" width="15.125" style="1270" bestFit="1" customWidth="1"/>
    <col min="10672" max="10672" width="17.25" style="1270" bestFit="1" customWidth="1"/>
    <col min="10673" max="10675" width="15.125" style="1270" bestFit="1" customWidth="1"/>
    <col min="10676" max="10677" width="17.25" style="1270" bestFit="1" customWidth="1"/>
    <col min="10678" max="10678" width="15.125" style="1270" bestFit="1" customWidth="1"/>
    <col min="10679" max="10680" width="17.25" style="1270" bestFit="1" customWidth="1"/>
    <col min="10681" max="10681" width="15.125" style="1270" bestFit="1" customWidth="1"/>
    <col min="10682" max="10683" width="17.25" style="1270" bestFit="1" customWidth="1"/>
    <col min="10684" max="10684" width="19.25" style="1270" bestFit="1" customWidth="1"/>
    <col min="10685" max="10686" width="21.375" style="1270" bestFit="1" customWidth="1"/>
    <col min="10687" max="10687" width="23.5" style="1270" bestFit="1" customWidth="1"/>
    <col min="10688" max="10688" width="21.375" style="1270" bestFit="1" customWidth="1"/>
    <col min="10689" max="10689" width="19.25" style="1270" bestFit="1" customWidth="1"/>
    <col min="10690" max="10691" width="21.375" style="1270" bestFit="1" customWidth="1"/>
    <col min="10692" max="10692" width="23.5" style="1270" bestFit="1" customWidth="1"/>
    <col min="10693" max="10693" width="21.375" style="1270" bestFit="1" customWidth="1"/>
    <col min="10694" max="10694" width="17.25" style="1270" bestFit="1" customWidth="1"/>
    <col min="10695" max="10697" width="19.25" style="1270" bestFit="1" customWidth="1"/>
    <col min="10698" max="10698" width="18.375" style="1270" bestFit="1" customWidth="1"/>
    <col min="10699" max="10700" width="20.375" style="1270" bestFit="1" customWidth="1"/>
    <col min="10701" max="10701" width="13" style="1270" bestFit="1" customWidth="1"/>
    <col min="10702" max="10703" width="19.25" style="1270" bestFit="1" customWidth="1"/>
    <col min="10704" max="10705" width="17.25" style="1270" bestFit="1" customWidth="1"/>
    <col min="10706" max="10708" width="19.25" style="1270" bestFit="1" customWidth="1"/>
    <col min="10709" max="10710" width="21.375" style="1270" bestFit="1" customWidth="1"/>
    <col min="10711" max="10711" width="19.25" style="1270" bestFit="1" customWidth="1"/>
    <col min="10712" max="10713" width="21.375" style="1270" bestFit="1" customWidth="1"/>
    <col min="10714" max="10714" width="23.5" style="1270" bestFit="1" customWidth="1"/>
    <col min="10715" max="10716" width="21.375" style="1270" bestFit="1" customWidth="1"/>
    <col min="10717" max="10719" width="23.5" style="1270" bestFit="1" customWidth="1"/>
    <col min="10720" max="10721" width="25.5" style="1270" bestFit="1" customWidth="1"/>
    <col min="10722" max="10722" width="23.5" style="1270" bestFit="1" customWidth="1"/>
    <col min="10723" max="10724" width="25.5" style="1270" bestFit="1" customWidth="1"/>
    <col min="10725" max="10725" width="27.625" style="1270" bestFit="1" customWidth="1"/>
    <col min="10726" max="10726" width="25.5" style="1270" bestFit="1" customWidth="1"/>
    <col min="10727" max="10727" width="22.75" style="1270" bestFit="1" customWidth="1"/>
    <col min="10728" max="10728" width="26.875" style="1270" bestFit="1" customWidth="1"/>
    <col min="10729" max="10730" width="19.25" style="1270" bestFit="1" customWidth="1"/>
    <col min="10731" max="10731" width="25.5" style="1270" bestFit="1" customWidth="1"/>
    <col min="10732" max="10733" width="21.375" style="1270" bestFit="1" customWidth="1"/>
    <col min="10734" max="10734" width="27.625" style="1270" bestFit="1" customWidth="1"/>
    <col min="10735" max="10735" width="8.375" style="1270" bestFit="1" customWidth="1"/>
    <col min="10736" max="10738" width="16.75" style="1270" bestFit="1" customWidth="1"/>
    <col min="10739" max="10739" width="18.875" style="1270" bestFit="1" customWidth="1"/>
    <col min="10740" max="10740" width="23.5" style="1270" bestFit="1" customWidth="1"/>
    <col min="10741" max="10741" width="25.5" style="1270" bestFit="1" customWidth="1"/>
    <col min="10742" max="10743" width="8.375" style="1270" bestFit="1" customWidth="1"/>
    <col min="10744" max="10744" width="10.25" style="1270" bestFit="1" customWidth="1"/>
    <col min="10745" max="10745" width="13.75" style="1270" bestFit="1" customWidth="1"/>
    <col min="10746" max="10746" width="15.125" style="1270" bestFit="1" customWidth="1"/>
    <col min="10747" max="10749" width="21.5" style="1270" bestFit="1" customWidth="1"/>
    <col min="10750" max="10751" width="19.25" style="1270" bestFit="1" customWidth="1"/>
    <col min="10752" max="10752" width="6.625" style="1270" bestFit="1" customWidth="1"/>
    <col min="10753" max="10753" width="9" style="1270"/>
    <col min="10754" max="10754" width="15.125" style="1270" bestFit="1" customWidth="1"/>
    <col min="10755" max="10755" width="13" style="1270" bestFit="1" customWidth="1"/>
    <col min="10756" max="10758" width="9" style="1270"/>
    <col min="10759" max="10759" width="13" style="1270" bestFit="1" customWidth="1"/>
    <col min="10760" max="10760" width="15" style="1270" customWidth="1"/>
    <col min="10761" max="10761" width="13" style="1270" bestFit="1" customWidth="1"/>
    <col min="10762" max="10762" width="9" style="1270"/>
    <col min="10763" max="10765" width="12.375" style="1270" bestFit="1" customWidth="1"/>
    <col min="10766" max="10766" width="11" style="1270" bestFit="1" customWidth="1"/>
    <col min="10767" max="10767" width="20.375" style="1270" bestFit="1" customWidth="1"/>
    <col min="10768" max="10769" width="27.75" style="1270" bestFit="1" customWidth="1"/>
    <col min="10770" max="10771" width="19.375" style="1270" bestFit="1" customWidth="1"/>
    <col min="10772" max="10772" width="17.25" style="1270" bestFit="1" customWidth="1"/>
    <col min="10773" max="10773" width="19.375" style="1270" bestFit="1" customWidth="1"/>
    <col min="10774" max="10775" width="9" style="1270"/>
    <col min="10776" max="10776" width="17.375" style="1270" bestFit="1" customWidth="1"/>
    <col min="10777" max="10777" width="9" style="1270"/>
    <col min="10778" max="10778" width="17.375" style="1270" bestFit="1" customWidth="1"/>
    <col min="10779" max="10780" width="9" style="1270"/>
    <col min="10781" max="10782" width="11.125" style="1270" bestFit="1" customWidth="1"/>
    <col min="10783" max="10783" width="5.25" style="1270" bestFit="1" customWidth="1"/>
    <col min="10784" max="10784" width="9" style="1270"/>
    <col min="10785" max="10785" width="14.25" style="1270" bestFit="1" customWidth="1"/>
    <col min="10786" max="10786" width="17.875" style="1270" bestFit="1" customWidth="1"/>
    <col min="10787" max="10787" width="5.25" style="1270" bestFit="1" customWidth="1"/>
    <col min="10788" max="10788" width="9" style="1270"/>
    <col min="10789" max="10789" width="11" style="1270" bestFit="1" customWidth="1"/>
    <col min="10790" max="10790" width="8.375" style="1270" bestFit="1" customWidth="1"/>
    <col min="10791" max="10791" width="9.625" style="1270" bestFit="1" customWidth="1"/>
    <col min="10792" max="10792" width="15.125" style="1270" bestFit="1" customWidth="1"/>
    <col min="10793" max="10793" width="11.125" style="1270" bestFit="1" customWidth="1"/>
    <col min="10794" max="10794" width="9.5" style="1270" bestFit="1" customWidth="1"/>
    <col min="10795" max="10795" width="11" style="1270" bestFit="1" customWidth="1"/>
    <col min="10796" max="10804" width="15.125" style="1270" bestFit="1" customWidth="1"/>
    <col min="10805" max="10805" width="7.125" style="1270" bestFit="1" customWidth="1"/>
    <col min="10806" max="10806" width="11" style="1270" bestFit="1" customWidth="1"/>
    <col min="10807" max="10807" width="15.125" style="1270" bestFit="1" customWidth="1"/>
    <col min="10808" max="10808" width="19.25" style="1270" bestFit="1" customWidth="1"/>
    <col min="10809" max="10809" width="15.125" style="1270" bestFit="1" customWidth="1"/>
    <col min="10810" max="10810" width="19.25" style="1270" bestFit="1" customWidth="1"/>
    <col min="10811" max="10811" width="15.125" style="1270" bestFit="1" customWidth="1"/>
    <col min="10812" max="10812" width="19.25" style="1270" bestFit="1" customWidth="1"/>
    <col min="10813" max="10813" width="15.125" style="1270" bestFit="1" customWidth="1"/>
    <col min="10814" max="10814" width="19.25" style="1270" bestFit="1" customWidth="1"/>
    <col min="10815" max="10815" width="15.125" style="1270" bestFit="1" customWidth="1"/>
    <col min="10816" max="10816" width="19.25" style="1270" bestFit="1" customWidth="1"/>
    <col min="10817" max="10817" width="13" style="1270" bestFit="1" customWidth="1"/>
    <col min="10818" max="10818" width="17.25" style="1270" bestFit="1" customWidth="1"/>
    <col min="10819" max="10819" width="15.125" style="1270" bestFit="1" customWidth="1"/>
    <col min="10820" max="10820" width="19.25" style="1270" bestFit="1" customWidth="1"/>
    <col min="10821" max="10821" width="15.125" style="1270" bestFit="1" customWidth="1"/>
    <col min="10822" max="10822" width="19.25" style="1270" bestFit="1" customWidth="1"/>
    <col min="10823" max="10828" width="21.375" style="1270" bestFit="1" customWidth="1"/>
    <col min="10829" max="10830" width="17.25" style="1270" bestFit="1" customWidth="1"/>
    <col min="10831" max="10831" width="7.125" style="1270" bestFit="1" customWidth="1"/>
    <col min="10832" max="10832" width="11" style="1270" bestFit="1" customWidth="1"/>
    <col min="10833" max="10833" width="7.125" style="1270" bestFit="1" customWidth="1"/>
    <col min="10834" max="10835" width="11" style="1270" bestFit="1" customWidth="1"/>
    <col min="10836" max="10836" width="15.125" style="1270" bestFit="1" customWidth="1"/>
    <col min="10837" max="10837" width="16.5" style="1270" bestFit="1" customWidth="1"/>
    <col min="10838" max="10838" width="20.625" style="1270" bestFit="1" customWidth="1"/>
    <col min="10839" max="10839" width="7.125" style="1270" bestFit="1" customWidth="1"/>
    <col min="10840" max="10842" width="11" style="1270" bestFit="1" customWidth="1"/>
    <col min="10843" max="10843" width="15.125" style="1270" bestFit="1" customWidth="1"/>
    <col min="10844" max="10846" width="11" style="1270" bestFit="1" customWidth="1"/>
    <col min="10847" max="10847" width="13" style="1270" bestFit="1" customWidth="1"/>
    <col min="10848" max="10848" width="11" style="1270" bestFit="1" customWidth="1"/>
    <col min="10849" max="10849" width="15.125" style="1270" bestFit="1" customWidth="1"/>
    <col min="10850" max="10850" width="17.25" style="1270" bestFit="1" customWidth="1"/>
    <col min="10851" max="10851" width="7.125" style="1270" bestFit="1" customWidth="1"/>
    <col min="10852" max="10852" width="13" style="1270" bestFit="1" customWidth="1"/>
    <col min="10853" max="10854" width="12.375" style="1270" bestFit="1" customWidth="1"/>
    <col min="10855" max="10856" width="15.125" style="1270" bestFit="1" customWidth="1"/>
    <col min="10857" max="10858" width="18.625" style="1270" bestFit="1" customWidth="1"/>
    <col min="10859" max="10860" width="21.375" style="1270" bestFit="1" customWidth="1"/>
    <col min="10861" max="10861" width="17.25" style="1270" bestFit="1" customWidth="1"/>
    <col min="10862" max="10862" width="11" style="1270" bestFit="1" customWidth="1"/>
    <col min="10863" max="10864" width="15.125" style="1270" bestFit="1" customWidth="1"/>
    <col min="10865" max="10865" width="11" style="1270" bestFit="1" customWidth="1"/>
    <col min="10866" max="10867" width="15.125" style="1270" bestFit="1" customWidth="1"/>
    <col min="10868" max="10868" width="11.875" style="1270" bestFit="1" customWidth="1"/>
    <col min="10869" max="10869" width="16.375" style="1270" bestFit="1" customWidth="1"/>
    <col min="10870" max="10870" width="15.125" style="1270" bestFit="1" customWidth="1"/>
    <col min="10871" max="10871" width="11" style="1270" bestFit="1" customWidth="1"/>
    <col min="10872" max="10873" width="15.125" style="1270" bestFit="1" customWidth="1"/>
    <col min="10874" max="10874" width="11" style="1270" bestFit="1" customWidth="1"/>
    <col min="10875" max="10876" width="15.125" style="1270" bestFit="1" customWidth="1"/>
    <col min="10877" max="10877" width="5.25" style="1270" bestFit="1" customWidth="1"/>
    <col min="10878" max="10879" width="9" style="1270"/>
    <col min="10880" max="10880" width="7.125" style="1270" bestFit="1" customWidth="1"/>
    <col min="10881" max="10881" width="9" style="1270"/>
    <col min="10882" max="10882" width="59.375" style="1270" bestFit="1" customWidth="1"/>
    <col min="10883" max="10883" width="45.5" style="1270" bestFit="1" customWidth="1"/>
    <col min="10884" max="10884" width="27.625" style="1270" bestFit="1" customWidth="1"/>
    <col min="10885" max="10885" width="11" style="1270" bestFit="1" customWidth="1"/>
    <col min="10886" max="10889" width="13" style="1270" bestFit="1" customWidth="1"/>
    <col min="10890" max="10890" width="14.375" style="1270" bestFit="1" customWidth="1"/>
    <col min="10891" max="10891" width="13" style="1270" bestFit="1" customWidth="1"/>
    <col min="10892" max="10893" width="18.125" style="1270" bestFit="1" customWidth="1"/>
    <col min="10894" max="10894" width="20.25" style="1270" bestFit="1" customWidth="1"/>
    <col min="10895" max="10895" width="17.625" style="1270" bestFit="1" customWidth="1"/>
    <col min="10896" max="10896" width="15.125" style="1270" bestFit="1" customWidth="1"/>
    <col min="10897" max="10897" width="21.375" style="1270" bestFit="1" customWidth="1"/>
    <col min="10898" max="10898" width="12.875" style="1270" bestFit="1" customWidth="1"/>
    <col min="10899" max="10899" width="13" style="1270" bestFit="1" customWidth="1"/>
    <col min="10900" max="10900" width="21.5" style="1270" bestFit="1" customWidth="1"/>
    <col min="10901" max="10902" width="13.125" style="1270" bestFit="1" customWidth="1"/>
    <col min="10903" max="10903" width="21.25" style="1270" bestFit="1" customWidth="1"/>
    <col min="10904" max="10904" width="17.375" style="1270" bestFit="1" customWidth="1"/>
    <col min="10905" max="10905" width="13.125" style="1270" bestFit="1" customWidth="1"/>
    <col min="10906" max="10906" width="15.125" style="1270" bestFit="1" customWidth="1"/>
    <col min="10907" max="10907" width="25.25" style="1270" bestFit="1" customWidth="1"/>
    <col min="10908" max="10908" width="18.875" style="1270" bestFit="1" customWidth="1"/>
    <col min="10909" max="10909" width="28" style="1270" bestFit="1" customWidth="1"/>
    <col min="10910" max="10910" width="26.75" style="1270" bestFit="1" customWidth="1"/>
    <col min="10911" max="10911" width="28" style="1270" bestFit="1" customWidth="1"/>
    <col min="10912" max="10912" width="25.25" style="1270" bestFit="1" customWidth="1"/>
    <col min="10913" max="10913" width="29.625" style="1270" bestFit="1" customWidth="1"/>
    <col min="10914" max="10914" width="25.25" style="1270" bestFit="1" customWidth="1"/>
    <col min="10915" max="10915" width="29.625" style="1270" bestFit="1" customWidth="1"/>
    <col min="10916" max="10916" width="25.25" style="1270" bestFit="1" customWidth="1"/>
    <col min="10917" max="10918" width="18.875" style="1270" bestFit="1" customWidth="1"/>
    <col min="10919" max="10919" width="21" style="1270" bestFit="1" customWidth="1"/>
    <col min="10920" max="10920" width="20.875" style="1270" bestFit="1" customWidth="1"/>
    <col min="10921" max="10921" width="12.625" style="1270" bestFit="1" customWidth="1"/>
    <col min="10922" max="10922" width="15.125" style="1270" bestFit="1" customWidth="1"/>
    <col min="10923" max="10923" width="7.125" style="1270" bestFit="1" customWidth="1"/>
    <col min="10924" max="10924" width="19.25" style="1270" bestFit="1" customWidth="1"/>
    <col min="10925" max="10927" width="15.125" style="1270" bestFit="1" customWidth="1"/>
    <col min="10928" max="10928" width="17.25" style="1270" bestFit="1" customWidth="1"/>
    <col min="10929" max="10931" width="15.125" style="1270" bestFit="1" customWidth="1"/>
    <col min="10932" max="10933" width="17.25" style="1270" bestFit="1" customWidth="1"/>
    <col min="10934" max="10934" width="15.125" style="1270" bestFit="1" customWidth="1"/>
    <col min="10935" max="10936" width="17.25" style="1270" bestFit="1" customWidth="1"/>
    <col min="10937" max="10937" width="15.125" style="1270" bestFit="1" customWidth="1"/>
    <col min="10938" max="10939" width="17.25" style="1270" bestFit="1" customWidth="1"/>
    <col min="10940" max="10940" width="19.25" style="1270" bestFit="1" customWidth="1"/>
    <col min="10941" max="10942" width="21.375" style="1270" bestFit="1" customWidth="1"/>
    <col min="10943" max="10943" width="23.5" style="1270" bestFit="1" customWidth="1"/>
    <col min="10944" max="10944" width="21.375" style="1270" bestFit="1" customWidth="1"/>
    <col min="10945" max="10945" width="19.25" style="1270" bestFit="1" customWidth="1"/>
    <col min="10946" max="10947" width="21.375" style="1270" bestFit="1" customWidth="1"/>
    <col min="10948" max="10948" width="23.5" style="1270" bestFit="1" customWidth="1"/>
    <col min="10949" max="10949" width="21.375" style="1270" bestFit="1" customWidth="1"/>
    <col min="10950" max="10950" width="17.25" style="1270" bestFit="1" customWidth="1"/>
    <col min="10951" max="10953" width="19.25" style="1270" bestFit="1" customWidth="1"/>
    <col min="10954" max="10954" width="18.375" style="1270" bestFit="1" customWidth="1"/>
    <col min="10955" max="10956" width="20.375" style="1270" bestFit="1" customWidth="1"/>
    <col min="10957" max="10957" width="13" style="1270" bestFit="1" customWidth="1"/>
    <col min="10958" max="10959" width="19.25" style="1270" bestFit="1" customWidth="1"/>
    <col min="10960" max="10961" width="17.25" style="1270" bestFit="1" customWidth="1"/>
    <col min="10962" max="10964" width="19.25" style="1270" bestFit="1" customWidth="1"/>
    <col min="10965" max="10966" width="21.375" style="1270" bestFit="1" customWidth="1"/>
    <col min="10967" max="10967" width="19.25" style="1270" bestFit="1" customWidth="1"/>
    <col min="10968" max="10969" width="21.375" style="1270" bestFit="1" customWidth="1"/>
    <col min="10970" max="10970" width="23.5" style="1270" bestFit="1" customWidth="1"/>
    <col min="10971" max="10972" width="21.375" style="1270" bestFit="1" customWidth="1"/>
    <col min="10973" max="10975" width="23.5" style="1270" bestFit="1" customWidth="1"/>
    <col min="10976" max="10977" width="25.5" style="1270" bestFit="1" customWidth="1"/>
    <col min="10978" max="10978" width="23.5" style="1270" bestFit="1" customWidth="1"/>
    <col min="10979" max="10980" width="25.5" style="1270" bestFit="1" customWidth="1"/>
    <col min="10981" max="10981" width="27.625" style="1270" bestFit="1" customWidth="1"/>
    <col min="10982" max="10982" width="25.5" style="1270" bestFit="1" customWidth="1"/>
    <col min="10983" max="10983" width="22.75" style="1270" bestFit="1" customWidth="1"/>
    <col min="10984" max="10984" width="26.875" style="1270" bestFit="1" customWidth="1"/>
    <col min="10985" max="10986" width="19.25" style="1270" bestFit="1" customWidth="1"/>
    <col min="10987" max="10987" width="25.5" style="1270" bestFit="1" customWidth="1"/>
    <col min="10988" max="10989" width="21.375" style="1270" bestFit="1" customWidth="1"/>
    <col min="10990" max="10990" width="27.625" style="1270" bestFit="1" customWidth="1"/>
    <col min="10991" max="10991" width="8.375" style="1270" bestFit="1" customWidth="1"/>
    <col min="10992" max="10994" width="16.75" style="1270" bestFit="1" customWidth="1"/>
    <col min="10995" max="10995" width="18.875" style="1270" bestFit="1" customWidth="1"/>
    <col min="10996" max="10996" width="23.5" style="1270" bestFit="1" customWidth="1"/>
    <col min="10997" max="10997" width="25.5" style="1270" bestFit="1" customWidth="1"/>
    <col min="10998" max="10999" width="8.375" style="1270" bestFit="1" customWidth="1"/>
    <col min="11000" max="11000" width="10.25" style="1270" bestFit="1" customWidth="1"/>
    <col min="11001" max="11001" width="13.75" style="1270" bestFit="1" customWidth="1"/>
    <col min="11002" max="11002" width="15.125" style="1270" bestFit="1" customWidth="1"/>
    <col min="11003" max="11005" width="21.5" style="1270" bestFit="1" customWidth="1"/>
    <col min="11006" max="11007" width="19.25" style="1270" bestFit="1" customWidth="1"/>
    <col min="11008" max="11008" width="6.625" style="1270" bestFit="1" customWidth="1"/>
    <col min="11009" max="11009" width="9" style="1270"/>
    <col min="11010" max="11010" width="15.125" style="1270" bestFit="1" customWidth="1"/>
    <col min="11011" max="11011" width="13" style="1270" bestFit="1" customWidth="1"/>
    <col min="11012" max="11014" width="9" style="1270"/>
    <col min="11015" max="11015" width="13" style="1270" bestFit="1" customWidth="1"/>
    <col min="11016" max="11016" width="15" style="1270" customWidth="1"/>
    <col min="11017" max="11017" width="13" style="1270" bestFit="1" customWidth="1"/>
    <col min="11018" max="11018" width="9" style="1270"/>
    <col min="11019" max="11021" width="12.375" style="1270" bestFit="1" customWidth="1"/>
    <col min="11022" max="11022" width="11" style="1270" bestFit="1" customWidth="1"/>
    <col min="11023" max="11023" width="20.375" style="1270" bestFit="1" customWidth="1"/>
    <col min="11024" max="11025" width="27.75" style="1270" bestFit="1" customWidth="1"/>
    <col min="11026" max="11027" width="19.375" style="1270" bestFit="1" customWidth="1"/>
    <col min="11028" max="11028" width="17.25" style="1270" bestFit="1" customWidth="1"/>
    <col min="11029" max="11029" width="19.375" style="1270" bestFit="1" customWidth="1"/>
    <col min="11030" max="11031" width="9" style="1270"/>
    <col min="11032" max="11032" width="17.375" style="1270" bestFit="1" customWidth="1"/>
    <col min="11033" max="11033" width="9" style="1270"/>
    <col min="11034" max="11034" width="17.375" style="1270" bestFit="1" customWidth="1"/>
    <col min="11035" max="11036" width="9" style="1270"/>
    <col min="11037" max="11038" width="11.125" style="1270" bestFit="1" customWidth="1"/>
    <col min="11039" max="11039" width="5.25" style="1270" bestFit="1" customWidth="1"/>
    <col min="11040" max="11040" width="9" style="1270"/>
    <col min="11041" max="11041" width="14.25" style="1270" bestFit="1" customWidth="1"/>
    <col min="11042" max="11042" width="17.875" style="1270" bestFit="1" customWidth="1"/>
    <col min="11043" max="11043" width="5.25" style="1270" bestFit="1" customWidth="1"/>
    <col min="11044" max="11044" width="9" style="1270"/>
    <col min="11045" max="11045" width="11" style="1270" bestFit="1" customWidth="1"/>
    <col min="11046" max="11046" width="8.375" style="1270" bestFit="1" customWidth="1"/>
    <col min="11047" max="11047" width="9.625" style="1270" bestFit="1" customWidth="1"/>
    <col min="11048" max="11048" width="15.125" style="1270" bestFit="1" customWidth="1"/>
    <col min="11049" max="11049" width="11.125" style="1270" bestFit="1" customWidth="1"/>
    <col min="11050" max="11050" width="9.5" style="1270" bestFit="1" customWidth="1"/>
    <col min="11051" max="11051" width="11" style="1270" bestFit="1" customWidth="1"/>
    <col min="11052" max="11060" width="15.125" style="1270" bestFit="1" customWidth="1"/>
    <col min="11061" max="11061" width="7.125" style="1270" bestFit="1" customWidth="1"/>
    <col min="11062" max="11062" width="11" style="1270" bestFit="1" customWidth="1"/>
    <col min="11063" max="11063" width="15.125" style="1270" bestFit="1" customWidth="1"/>
    <col min="11064" max="11064" width="19.25" style="1270" bestFit="1" customWidth="1"/>
    <col min="11065" max="11065" width="15.125" style="1270" bestFit="1" customWidth="1"/>
    <col min="11066" max="11066" width="19.25" style="1270" bestFit="1" customWidth="1"/>
    <col min="11067" max="11067" width="15.125" style="1270" bestFit="1" customWidth="1"/>
    <col min="11068" max="11068" width="19.25" style="1270" bestFit="1" customWidth="1"/>
    <col min="11069" max="11069" width="15.125" style="1270" bestFit="1" customWidth="1"/>
    <col min="11070" max="11070" width="19.25" style="1270" bestFit="1" customWidth="1"/>
    <col min="11071" max="11071" width="15.125" style="1270" bestFit="1" customWidth="1"/>
    <col min="11072" max="11072" width="19.25" style="1270" bestFit="1" customWidth="1"/>
    <col min="11073" max="11073" width="13" style="1270" bestFit="1" customWidth="1"/>
    <col min="11074" max="11074" width="17.25" style="1270" bestFit="1" customWidth="1"/>
    <col min="11075" max="11075" width="15.125" style="1270" bestFit="1" customWidth="1"/>
    <col min="11076" max="11076" width="19.25" style="1270" bestFit="1" customWidth="1"/>
    <col min="11077" max="11077" width="15.125" style="1270" bestFit="1" customWidth="1"/>
    <col min="11078" max="11078" width="19.25" style="1270" bestFit="1" customWidth="1"/>
    <col min="11079" max="11084" width="21.375" style="1270" bestFit="1" customWidth="1"/>
    <col min="11085" max="11086" width="17.25" style="1270" bestFit="1" customWidth="1"/>
    <col min="11087" max="11087" width="7.125" style="1270" bestFit="1" customWidth="1"/>
    <col min="11088" max="11088" width="11" style="1270" bestFit="1" customWidth="1"/>
    <col min="11089" max="11089" width="7.125" style="1270" bestFit="1" customWidth="1"/>
    <col min="11090" max="11091" width="11" style="1270" bestFit="1" customWidth="1"/>
    <col min="11092" max="11092" width="15.125" style="1270" bestFit="1" customWidth="1"/>
    <col min="11093" max="11093" width="16.5" style="1270" bestFit="1" customWidth="1"/>
    <col min="11094" max="11094" width="20.625" style="1270" bestFit="1" customWidth="1"/>
    <col min="11095" max="11095" width="7.125" style="1270" bestFit="1" customWidth="1"/>
    <col min="11096" max="11098" width="11" style="1270" bestFit="1" customWidth="1"/>
    <col min="11099" max="11099" width="15.125" style="1270" bestFit="1" customWidth="1"/>
    <col min="11100" max="11102" width="11" style="1270" bestFit="1" customWidth="1"/>
    <col min="11103" max="11103" width="13" style="1270" bestFit="1" customWidth="1"/>
    <col min="11104" max="11104" width="11" style="1270" bestFit="1" customWidth="1"/>
    <col min="11105" max="11105" width="15.125" style="1270" bestFit="1" customWidth="1"/>
    <col min="11106" max="11106" width="17.25" style="1270" bestFit="1" customWidth="1"/>
    <col min="11107" max="11107" width="7.125" style="1270" bestFit="1" customWidth="1"/>
    <col min="11108" max="11108" width="13" style="1270" bestFit="1" customWidth="1"/>
    <col min="11109" max="11110" width="12.375" style="1270" bestFit="1" customWidth="1"/>
    <col min="11111" max="11112" width="15.125" style="1270" bestFit="1" customWidth="1"/>
    <col min="11113" max="11114" width="18.625" style="1270" bestFit="1" customWidth="1"/>
    <col min="11115" max="11116" width="21.375" style="1270" bestFit="1" customWidth="1"/>
    <col min="11117" max="11117" width="17.25" style="1270" bestFit="1" customWidth="1"/>
    <col min="11118" max="11118" width="11" style="1270" bestFit="1" customWidth="1"/>
    <col min="11119" max="11120" width="15.125" style="1270" bestFit="1" customWidth="1"/>
    <col min="11121" max="11121" width="11" style="1270" bestFit="1" customWidth="1"/>
    <col min="11122" max="11123" width="15.125" style="1270" bestFit="1" customWidth="1"/>
    <col min="11124" max="11124" width="11.875" style="1270" bestFit="1" customWidth="1"/>
    <col min="11125" max="11125" width="16.375" style="1270" bestFit="1" customWidth="1"/>
    <col min="11126" max="11126" width="15.125" style="1270" bestFit="1" customWidth="1"/>
    <col min="11127" max="11127" width="11" style="1270" bestFit="1" customWidth="1"/>
    <col min="11128" max="11129" width="15.125" style="1270" bestFit="1" customWidth="1"/>
    <col min="11130" max="11130" width="11" style="1270" bestFit="1" customWidth="1"/>
    <col min="11131" max="11132" width="15.125" style="1270" bestFit="1" customWidth="1"/>
    <col min="11133" max="11133" width="5.25" style="1270" bestFit="1" customWidth="1"/>
    <col min="11134" max="11135" width="9" style="1270"/>
    <col min="11136" max="11136" width="7.125" style="1270" bestFit="1" customWidth="1"/>
    <col min="11137" max="11137" width="9" style="1270"/>
    <col min="11138" max="11138" width="59.375" style="1270" bestFit="1" customWidth="1"/>
    <col min="11139" max="11139" width="45.5" style="1270" bestFit="1" customWidth="1"/>
    <col min="11140" max="11140" width="27.625" style="1270" bestFit="1" customWidth="1"/>
    <col min="11141" max="11141" width="11" style="1270" bestFit="1" customWidth="1"/>
    <col min="11142" max="11145" width="13" style="1270" bestFit="1" customWidth="1"/>
    <col min="11146" max="11146" width="14.375" style="1270" bestFit="1" customWidth="1"/>
    <col min="11147" max="11147" width="13" style="1270" bestFit="1" customWidth="1"/>
    <col min="11148" max="11149" width="18.125" style="1270" bestFit="1" customWidth="1"/>
    <col min="11150" max="11150" width="20.25" style="1270" bestFit="1" customWidth="1"/>
    <col min="11151" max="11151" width="17.625" style="1270" bestFit="1" customWidth="1"/>
    <col min="11152" max="11152" width="15.125" style="1270" bestFit="1" customWidth="1"/>
    <col min="11153" max="11153" width="21.375" style="1270" bestFit="1" customWidth="1"/>
    <col min="11154" max="11154" width="12.875" style="1270" bestFit="1" customWidth="1"/>
    <col min="11155" max="11155" width="13" style="1270" bestFit="1" customWidth="1"/>
    <col min="11156" max="11156" width="21.5" style="1270" bestFit="1" customWidth="1"/>
    <col min="11157" max="11158" width="13.125" style="1270" bestFit="1" customWidth="1"/>
    <col min="11159" max="11159" width="21.25" style="1270" bestFit="1" customWidth="1"/>
    <col min="11160" max="11160" width="17.375" style="1270" bestFit="1" customWidth="1"/>
    <col min="11161" max="11161" width="13.125" style="1270" bestFit="1" customWidth="1"/>
    <col min="11162" max="11162" width="15.125" style="1270" bestFit="1" customWidth="1"/>
    <col min="11163" max="11163" width="25.25" style="1270" bestFit="1" customWidth="1"/>
    <col min="11164" max="11164" width="18.875" style="1270" bestFit="1" customWidth="1"/>
    <col min="11165" max="11165" width="28" style="1270" bestFit="1" customWidth="1"/>
    <col min="11166" max="11166" width="26.75" style="1270" bestFit="1" customWidth="1"/>
    <col min="11167" max="11167" width="28" style="1270" bestFit="1" customWidth="1"/>
    <col min="11168" max="11168" width="25.25" style="1270" bestFit="1" customWidth="1"/>
    <col min="11169" max="11169" width="29.625" style="1270" bestFit="1" customWidth="1"/>
    <col min="11170" max="11170" width="25.25" style="1270" bestFit="1" customWidth="1"/>
    <col min="11171" max="11171" width="29.625" style="1270" bestFit="1" customWidth="1"/>
    <col min="11172" max="11172" width="25.25" style="1270" bestFit="1" customWidth="1"/>
    <col min="11173" max="11174" width="18.875" style="1270" bestFit="1" customWidth="1"/>
    <col min="11175" max="11175" width="21" style="1270" bestFit="1" customWidth="1"/>
    <col min="11176" max="11176" width="20.875" style="1270" bestFit="1" customWidth="1"/>
    <col min="11177" max="11177" width="12.625" style="1270" bestFit="1" customWidth="1"/>
    <col min="11178" max="11178" width="15.125" style="1270" bestFit="1" customWidth="1"/>
    <col min="11179" max="11179" width="7.125" style="1270" bestFit="1" customWidth="1"/>
    <col min="11180" max="11180" width="19.25" style="1270" bestFit="1" customWidth="1"/>
    <col min="11181" max="11183" width="15.125" style="1270" bestFit="1" customWidth="1"/>
    <col min="11184" max="11184" width="17.25" style="1270" bestFit="1" customWidth="1"/>
    <col min="11185" max="11187" width="15.125" style="1270" bestFit="1" customWidth="1"/>
    <col min="11188" max="11189" width="17.25" style="1270" bestFit="1" customWidth="1"/>
    <col min="11190" max="11190" width="15.125" style="1270" bestFit="1" customWidth="1"/>
    <col min="11191" max="11192" width="17.25" style="1270" bestFit="1" customWidth="1"/>
    <col min="11193" max="11193" width="15.125" style="1270" bestFit="1" customWidth="1"/>
    <col min="11194" max="11195" width="17.25" style="1270" bestFit="1" customWidth="1"/>
    <col min="11196" max="11196" width="19.25" style="1270" bestFit="1" customWidth="1"/>
    <col min="11197" max="11198" width="21.375" style="1270" bestFit="1" customWidth="1"/>
    <col min="11199" max="11199" width="23.5" style="1270" bestFit="1" customWidth="1"/>
    <col min="11200" max="11200" width="21.375" style="1270" bestFit="1" customWidth="1"/>
    <col min="11201" max="11201" width="19.25" style="1270" bestFit="1" customWidth="1"/>
    <col min="11202" max="11203" width="21.375" style="1270" bestFit="1" customWidth="1"/>
    <col min="11204" max="11204" width="23.5" style="1270" bestFit="1" customWidth="1"/>
    <col min="11205" max="11205" width="21.375" style="1270" bestFit="1" customWidth="1"/>
    <col min="11206" max="11206" width="17.25" style="1270" bestFit="1" customWidth="1"/>
    <col min="11207" max="11209" width="19.25" style="1270" bestFit="1" customWidth="1"/>
    <col min="11210" max="11210" width="18.375" style="1270" bestFit="1" customWidth="1"/>
    <col min="11211" max="11212" width="20.375" style="1270" bestFit="1" customWidth="1"/>
    <col min="11213" max="11213" width="13" style="1270" bestFit="1" customWidth="1"/>
    <col min="11214" max="11215" width="19.25" style="1270" bestFit="1" customWidth="1"/>
    <col min="11216" max="11217" width="17.25" style="1270" bestFit="1" customWidth="1"/>
    <col min="11218" max="11220" width="19.25" style="1270" bestFit="1" customWidth="1"/>
    <col min="11221" max="11222" width="21.375" style="1270" bestFit="1" customWidth="1"/>
    <col min="11223" max="11223" width="19.25" style="1270" bestFit="1" customWidth="1"/>
    <col min="11224" max="11225" width="21.375" style="1270" bestFit="1" customWidth="1"/>
    <col min="11226" max="11226" width="23.5" style="1270" bestFit="1" customWidth="1"/>
    <col min="11227" max="11228" width="21.375" style="1270" bestFit="1" customWidth="1"/>
    <col min="11229" max="11231" width="23.5" style="1270" bestFit="1" customWidth="1"/>
    <col min="11232" max="11233" width="25.5" style="1270" bestFit="1" customWidth="1"/>
    <col min="11234" max="11234" width="23.5" style="1270" bestFit="1" customWidth="1"/>
    <col min="11235" max="11236" width="25.5" style="1270" bestFit="1" customWidth="1"/>
    <col min="11237" max="11237" width="27.625" style="1270" bestFit="1" customWidth="1"/>
    <col min="11238" max="11238" width="25.5" style="1270" bestFit="1" customWidth="1"/>
    <col min="11239" max="11239" width="22.75" style="1270" bestFit="1" customWidth="1"/>
    <col min="11240" max="11240" width="26.875" style="1270" bestFit="1" customWidth="1"/>
    <col min="11241" max="11242" width="19.25" style="1270" bestFit="1" customWidth="1"/>
    <col min="11243" max="11243" width="25.5" style="1270" bestFit="1" customWidth="1"/>
    <col min="11244" max="11245" width="21.375" style="1270" bestFit="1" customWidth="1"/>
    <col min="11246" max="11246" width="27.625" style="1270" bestFit="1" customWidth="1"/>
    <col min="11247" max="11247" width="8.375" style="1270" bestFit="1" customWidth="1"/>
    <col min="11248" max="11250" width="16.75" style="1270" bestFit="1" customWidth="1"/>
    <col min="11251" max="11251" width="18.875" style="1270" bestFit="1" customWidth="1"/>
    <col min="11252" max="11252" width="23.5" style="1270" bestFit="1" customWidth="1"/>
    <col min="11253" max="11253" width="25.5" style="1270" bestFit="1" customWidth="1"/>
    <col min="11254" max="11255" width="8.375" style="1270" bestFit="1" customWidth="1"/>
    <col min="11256" max="11256" width="10.25" style="1270" bestFit="1" customWidth="1"/>
    <col min="11257" max="11257" width="13.75" style="1270" bestFit="1" customWidth="1"/>
    <col min="11258" max="11258" width="15.125" style="1270" bestFit="1" customWidth="1"/>
    <col min="11259" max="11261" width="21.5" style="1270" bestFit="1" customWidth="1"/>
    <col min="11262" max="11263" width="19.25" style="1270" bestFit="1" customWidth="1"/>
    <col min="11264" max="11264" width="6.625" style="1270" bestFit="1" customWidth="1"/>
    <col min="11265" max="11265" width="9" style="1270"/>
    <col min="11266" max="11266" width="15.125" style="1270" bestFit="1" customWidth="1"/>
    <col min="11267" max="11267" width="13" style="1270" bestFit="1" customWidth="1"/>
    <col min="11268" max="11270" width="9" style="1270"/>
    <col min="11271" max="11271" width="13" style="1270" bestFit="1" customWidth="1"/>
    <col min="11272" max="11272" width="15" style="1270" customWidth="1"/>
    <col min="11273" max="11273" width="13" style="1270" bestFit="1" customWidth="1"/>
    <col min="11274" max="11274" width="9" style="1270"/>
    <col min="11275" max="11277" width="12.375" style="1270" bestFit="1" customWidth="1"/>
    <col min="11278" max="11278" width="11" style="1270" bestFit="1" customWidth="1"/>
    <col min="11279" max="11279" width="20.375" style="1270" bestFit="1" customWidth="1"/>
    <col min="11280" max="11281" width="27.75" style="1270" bestFit="1" customWidth="1"/>
    <col min="11282" max="11283" width="19.375" style="1270" bestFit="1" customWidth="1"/>
    <col min="11284" max="11284" width="17.25" style="1270" bestFit="1" customWidth="1"/>
    <col min="11285" max="11285" width="19.375" style="1270" bestFit="1" customWidth="1"/>
    <col min="11286" max="11287" width="9" style="1270"/>
    <col min="11288" max="11288" width="17.375" style="1270" bestFit="1" customWidth="1"/>
    <col min="11289" max="11289" width="9" style="1270"/>
    <col min="11290" max="11290" width="17.375" style="1270" bestFit="1" customWidth="1"/>
    <col min="11291" max="11292" width="9" style="1270"/>
    <col min="11293" max="11294" width="11.125" style="1270" bestFit="1" customWidth="1"/>
    <col min="11295" max="11295" width="5.25" style="1270" bestFit="1" customWidth="1"/>
    <col min="11296" max="11296" width="9" style="1270"/>
    <col min="11297" max="11297" width="14.25" style="1270" bestFit="1" customWidth="1"/>
    <col min="11298" max="11298" width="17.875" style="1270" bestFit="1" customWidth="1"/>
    <col min="11299" max="11299" width="5.25" style="1270" bestFit="1" customWidth="1"/>
    <col min="11300" max="11300" width="9" style="1270"/>
    <col min="11301" max="11301" width="11" style="1270" bestFit="1" customWidth="1"/>
    <col min="11302" max="11302" width="8.375" style="1270" bestFit="1" customWidth="1"/>
    <col min="11303" max="11303" width="9.625" style="1270" bestFit="1" customWidth="1"/>
    <col min="11304" max="11304" width="15.125" style="1270" bestFit="1" customWidth="1"/>
    <col min="11305" max="11305" width="11.125" style="1270" bestFit="1" customWidth="1"/>
    <col min="11306" max="11306" width="9.5" style="1270" bestFit="1" customWidth="1"/>
    <col min="11307" max="11307" width="11" style="1270" bestFit="1" customWidth="1"/>
    <col min="11308" max="11316" width="15.125" style="1270" bestFit="1" customWidth="1"/>
    <col min="11317" max="11317" width="7.125" style="1270" bestFit="1" customWidth="1"/>
    <col min="11318" max="11318" width="11" style="1270" bestFit="1" customWidth="1"/>
    <col min="11319" max="11319" width="15.125" style="1270" bestFit="1" customWidth="1"/>
    <col min="11320" max="11320" width="19.25" style="1270" bestFit="1" customWidth="1"/>
    <col min="11321" max="11321" width="15.125" style="1270" bestFit="1" customWidth="1"/>
    <col min="11322" max="11322" width="19.25" style="1270" bestFit="1" customWidth="1"/>
    <col min="11323" max="11323" width="15.125" style="1270" bestFit="1" customWidth="1"/>
    <col min="11324" max="11324" width="19.25" style="1270" bestFit="1" customWidth="1"/>
    <col min="11325" max="11325" width="15.125" style="1270" bestFit="1" customWidth="1"/>
    <col min="11326" max="11326" width="19.25" style="1270" bestFit="1" customWidth="1"/>
    <col min="11327" max="11327" width="15.125" style="1270" bestFit="1" customWidth="1"/>
    <col min="11328" max="11328" width="19.25" style="1270" bestFit="1" customWidth="1"/>
    <col min="11329" max="11329" width="13" style="1270" bestFit="1" customWidth="1"/>
    <col min="11330" max="11330" width="17.25" style="1270" bestFit="1" customWidth="1"/>
    <col min="11331" max="11331" width="15.125" style="1270" bestFit="1" customWidth="1"/>
    <col min="11332" max="11332" width="19.25" style="1270" bestFit="1" customWidth="1"/>
    <col min="11333" max="11333" width="15.125" style="1270" bestFit="1" customWidth="1"/>
    <col min="11334" max="11334" width="19.25" style="1270" bestFit="1" customWidth="1"/>
    <col min="11335" max="11340" width="21.375" style="1270" bestFit="1" customWidth="1"/>
    <col min="11341" max="11342" width="17.25" style="1270" bestFit="1" customWidth="1"/>
    <col min="11343" max="11343" width="7.125" style="1270" bestFit="1" customWidth="1"/>
    <col min="11344" max="11344" width="11" style="1270" bestFit="1" customWidth="1"/>
    <col min="11345" max="11345" width="7.125" style="1270" bestFit="1" customWidth="1"/>
    <col min="11346" max="11347" width="11" style="1270" bestFit="1" customWidth="1"/>
    <col min="11348" max="11348" width="15.125" style="1270" bestFit="1" customWidth="1"/>
    <col min="11349" max="11349" width="16.5" style="1270" bestFit="1" customWidth="1"/>
    <col min="11350" max="11350" width="20.625" style="1270" bestFit="1" customWidth="1"/>
    <col min="11351" max="11351" width="7.125" style="1270" bestFit="1" customWidth="1"/>
    <col min="11352" max="11354" width="11" style="1270" bestFit="1" customWidth="1"/>
    <col min="11355" max="11355" width="15.125" style="1270" bestFit="1" customWidth="1"/>
    <col min="11356" max="11358" width="11" style="1270" bestFit="1" customWidth="1"/>
    <col min="11359" max="11359" width="13" style="1270" bestFit="1" customWidth="1"/>
    <col min="11360" max="11360" width="11" style="1270" bestFit="1" customWidth="1"/>
    <col min="11361" max="11361" width="15.125" style="1270" bestFit="1" customWidth="1"/>
    <col min="11362" max="11362" width="17.25" style="1270" bestFit="1" customWidth="1"/>
    <col min="11363" max="11363" width="7.125" style="1270" bestFit="1" customWidth="1"/>
    <col min="11364" max="11364" width="13" style="1270" bestFit="1" customWidth="1"/>
    <col min="11365" max="11366" width="12.375" style="1270" bestFit="1" customWidth="1"/>
    <col min="11367" max="11368" width="15.125" style="1270" bestFit="1" customWidth="1"/>
    <col min="11369" max="11370" width="18.625" style="1270" bestFit="1" customWidth="1"/>
    <col min="11371" max="11372" width="21.375" style="1270" bestFit="1" customWidth="1"/>
    <col min="11373" max="11373" width="17.25" style="1270" bestFit="1" customWidth="1"/>
    <col min="11374" max="11374" width="11" style="1270" bestFit="1" customWidth="1"/>
    <col min="11375" max="11376" width="15.125" style="1270" bestFit="1" customWidth="1"/>
    <col min="11377" max="11377" width="11" style="1270" bestFit="1" customWidth="1"/>
    <col min="11378" max="11379" width="15.125" style="1270" bestFit="1" customWidth="1"/>
    <col min="11380" max="11380" width="11.875" style="1270" bestFit="1" customWidth="1"/>
    <col min="11381" max="11381" width="16.375" style="1270" bestFit="1" customWidth="1"/>
    <col min="11382" max="11382" width="15.125" style="1270" bestFit="1" customWidth="1"/>
    <col min="11383" max="11383" width="11" style="1270" bestFit="1" customWidth="1"/>
    <col min="11384" max="11385" width="15.125" style="1270" bestFit="1" customWidth="1"/>
    <col min="11386" max="11386" width="11" style="1270" bestFit="1" customWidth="1"/>
    <col min="11387" max="11388" width="15.125" style="1270" bestFit="1" customWidth="1"/>
    <col min="11389" max="11389" width="5.25" style="1270" bestFit="1" customWidth="1"/>
    <col min="11390" max="11391" width="9" style="1270"/>
    <col min="11392" max="11392" width="7.125" style="1270" bestFit="1" customWidth="1"/>
    <col min="11393" max="11393" width="9" style="1270"/>
    <col min="11394" max="11394" width="59.375" style="1270" bestFit="1" customWidth="1"/>
    <col min="11395" max="11395" width="45.5" style="1270" bestFit="1" customWidth="1"/>
    <col min="11396" max="11396" width="27.625" style="1270" bestFit="1" customWidth="1"/>
    <col min="11397" max="11397" width="11" style="1270" bestFit="1" customWidth="1"/>
    <col min="11398" max="11401" width="13" style="1270" bestFit="1" customWidth="1"/>
    <col min="11402" max="11402" width="14.375" style="1270" bestFit="1" customWidth="1"/>
    <col min="11403" max="11403" width="13" style="1270" bestFit="1" customWidth="1"/>
    <col min="11404" max="11405" width="18.125" style="1270" bestFit="1" customWidth="1"/>
    <col min="11406" max="11406" width="20.25" style="1270" bestFit="1" customWidth="1"/>
    <col min="11407" max="11407" width="17.625" style="1270" bestFit="1" customWidth="1"/>
    <col min="11408" max="11408" width="15.125" style="1270" bestFit="1" customWidth="1"/>
    <col min="11409" max="11409" width="21.375" style="1270" bestFit="1" customWidth="1"/>
    <col min="11410" max="11410" width="12.875" style="1270" bestFit="1" customWidth="1"/>
    <col min="11411" max="11411" width="13" style="1270" bestFit="1" customWidth="1"/>
    <col min="11412" max="11412" width="21.5" style="1270" bestFit="1" customWidth="1"/>
    <col min="11413" max="11414" width="13.125" style="1270" bestFit="1" customWidth="1"/>
    <col min="11415" max="11415" width="21.25" style="1270" bestFit="1" customWidth="1"/>
    <col min="11416" max="11416" width="17.375" style="1270" bestFit="1" customWidth="1"/>
    <col min="11417" max="11417" width="13.125" style="1270" bestFit="1" customWidth="1"/>
    <col min="11418" max="11418" width="15.125" style="1270" bestFit="1" customWidth="1"/>
    <col min="11419" max="11419" width="25.25" style="1270" bestFit="1" customWidth="1"/>
    <col min="11420" max="11420" width="18.875" style="1270" bestFit="1" customWidth="1"/>
    <col min="11421" max="11421" width="28" style="1270" bestFit="1" customWidth="1"/>
    <col min="11422" max="11422" width="26.75" style="1270" bestFit="1" customWidth="1"/>
    <col min="11423" max="11423" width="28" style="1270" bestFit="1" customWidth="1"/>
    <col min="11424" max="11424" width="25.25" style="1270" bestFit="1" customWidth="1"/>
    <col min="11425" max="11425" width="29.625" style="1270" bestFit="1" customWidth="1"/>
    <col min="11426" max="11426" width="25.25" style="1270" bestFit="1" customWidth="1"/>
    <col min="11427" max="11427" width="29.625" style="1270" bestFit="1" customWidth="1"/>
    <col min="11428" max="11428" width="25.25" style="1270" bestFit="1" customWidth="1"/>
    <col min="11429" max="11430" width="18.875" style="1270" bestFit="1" customWidth="1"/>
    <col min="11431" max="11431" width="21" style="1270" bestFit="1" customWidth="1"/>
    <col min="11432" max="11432" width="20.875" style="1270" bestFit="1" customWidth="1"/>
    <col min="11433" max="11433" width="12.625" style="1270" bestFit="1" customWidth="1"/>
    <col min="11434" max="11434" width="15.125" style="1270" bestFit="1" customWidth="1"/>
    <col min="11435" max="11435" width="7.125" style="1270" bestFit="1" customWidth="1"/>
    <col min="11436" max="11436" width="19.25" style="1270" bestFit="1" customWidth="1"/>
    <col min="11437" max="11439" width="15.125" style="1270" bestFit="1" customWidth="1"/>
    <col min="11440" max="11440" width="17.25" style="1270" bestFit="1" customWidth="1"/>
    <col min="11441" max="11443" width="15.125" style="1270" bestFit="1" customWidth="1"/>
    <col min="11444" max="11445" width="17.25" style="1270" bestFit="1" customWidth="1"/>
    <col min="11446" max="11446" width="15.125" style="1270" bestFit="1" customWidth="1"/>
    <col min="11447" max="11448" width="17.25" style="1270" bestFit="1" customWidth="1"/>
    <col min="11449" max="11449" width="15.125" style="1270" bestFit="1" customWidth="1"/>
    <col min="11450" max="11451" width="17.25" style="1270" bestFit="1" customWidth="1"/>
    <col min="11452" max="11452" width="19.25" style="1270" bestFit="1" customWidth="1"/>
    <col min="11453" max="11454" width="21.375" style="1270" bestFit="1" customWidth="1"/>
    <col min="11455" max="11455" width="23.5" style="1270" bestFit="1" customWidth="1"/>
    <col min="11456" max="11456" width="21.375" style="1270" bestFit="1" customWidth="1"/>
    <col min="11457" max="11457" width="19.25" style="1270" bestFit="1" customWidth="1"/>
    <col min="11458" max="11459" width="21.375" style="1270" bestFit="1" customWidth="1"/>
    <col min="11460" max="11460" width="23.5" style="1270" bestFit="1" customWidth="1"/>
    <col min="11461" max="11461" width="21.375" style="1270" bestFit="1" customWidth="1"/>
    <col min="11462" max="11462" width="17.25" style="1270" bestFit="1" customWidth="1"/>
    <col min="11463" max="11465" width="19.25" style="1270" bestFit="1" customWidth="1"/>
    <col min="11466" max="11466" width="18.375" style="1270" bestFit="1" customWidth="1"/>
    <col min="11467" max="11468" width="20.375" style="1270" bestFit="1" customWidth="1"/>
    <col min="11469" max="11469" width="13" style="1270" bestFit="1" customWidth="1"/>
    <col min="11470" max="11471" width="19.25" style="1270" bestFit="1" customWidth="1"/>
    <col min="11472" max="11473" width="17.25" style="1270" bestFit="1" customWidth="1"/>
    <col min="11474" max="11476" width="19.25" style="1270" bestFit="1" customWidth="1"/>
    <col min="11477" max="11478" width="21.375" style="1270" bestFit="1" customWidth="1"/>
    <col min="11479" max="11479" width="19.25" style="1270" bestFit="1" customWidth="1"/>
    <col min="11480" max="11481" width="21.375" style="1270" bestFit="1" customWidth="1"/>
    <col min="11482" max="11482" width="23.5" style="1270" bestFit="1" customWidth="1"/>
    <col min="11483" max="11484" width="21.375" style="1270" bestFit="1" customWidth="1"/>
    <col min="11485" max="11487" width="23.5" style="1270" bestFit="1" customWidth="1"/>
    <col min="11488" max="11489" width="25.5" style="1270" bestFit="1" customWidth="1"/>
    <col min="11490" max="11490" width="23.5" style="1270" bestFit="1" customWidth="1"/>
    <col min="11491" max="11492" width="25.5" style="1270" bestFit="1" customWidth="1"/>
    <col min="11493" max="11493" width="27.625" style="1270" bestFit="1" customWidth="1"/>
    <col min="11494" max="11494" width="25.5" style="1270" bestFit="1" customWidth="1"/>
    <col min="11495" max="11495" width="22.75" style="1270" bestFit="1" customWidth="1"/>
    <col min="11496" max="11496" width="26.875" style="1270" bestFit="1" customWidth="1"/>
    <col min="11497" max="11498" width="19.25" style="1270" bestFit="1" customWidth="1"/>
    <col min="11499" max="11499" width="25.5" style="1270" bestFit="1" customWidth="1"/>
    <col min="11500" max="11501" width="21.375" style="1270" bestFit="1" customWidth="1"/>
    <col min="11502" max="11502" width="27.625" style="1270" bestFit="1" customWidth="1"/>
    <col min="11503" max="11503" width="8.375" style="1270" bestFit="1" customWidth="1"/>
    <col min="11504" max="11506" width="16.75" style="1270" bestFit="1" customWidth="1"/>
    <col min="11507" max="11507" width="18.875" style="1270" bestFit="1" customWidth="1"/>
    <col min="11508" max="11508" width="23.5" style="1270" bestFit="1" customWidth="1"/>
    <col min="11509" max="11509" width="25.5" style="1270" bestFit="1" customWidth="1"/>
    <col min="11510" max="11511" width="8.375" style="1270" bestFit="1" customWidth="1"/>
    <col min="11512" max="11512" width="10.25" style="1270" bestFit="1" customWidth="1"/>
    <col min="11513" max="11513" width="13.75" style="1270" bestFit="1" customWidth="1"/>
    <col min="11514" max="11514" width="15.125" style="1270" bestFit="1" customWidth="1"/>
    <col min="11515" max="11517" width="21.5" style="1270" bestFit="1" customWidth="1"/>
    <col min="11518" max="11519" width="19.25" style="1270" bestFit="1" customWidth="1"/>
    <col min="11520" max="11520" width="6.625" style="1270" bestFit="1" customWidth="1"/>
    <col min="11521" max="11521" width="9" style="1270"/>
    <col min="11522" max="11522" width="15.125" style="1270" bestFit="1" customWidth="1"/>
    <col min="11523" max="11523" width="13" style="1270" bestFit="1" customWidth="1"/>
    <col min="11524" max="11526" width="9" style="1270"/>
    <col min="11527" max="11527" width="13" style="1270" bestFit="1" customWidth="1"/>
    <col min="11528" max="11528" width="15" style="1270" customWidth="1"/>
    <col min="11529" max="11529" width="13" style="1270" bestFit="1" customWidth="1"/>
    <col min="11530" max="11530" width="9" style="1270"/>
    <col min="11531" max="11533" width="12.375" style="1270" bestFit="1" customWidth="1"/>
    <col min="11534" max="11534" width="11" style="1270" bestFit="1" customWidth="1"/>
    <col min="11535" max="11535" width="20.375" style="1270" bestFit="1" customWidth="1"/>
    <col min="11536" max="11537" width="27.75" style="1270" bestFit="1" customWidth="1"/>
    <col min="11538" max="11539" width="19.375" style="1270" bestFit="1" customWidth="1"/>
    <col min="11540" max="11540" width="17.25" style="1270" bestFit="1" customWidth="1"/>
    <col min="11541" max="11541" width="19.375" style="1270" bestFit="1" customWidth="1"/>
    <col min="11542" max="11543" width="9" style="1270"/>
    <col min="11544" max="11544" width="17.375" style="1270" bestFit="1" customWidth="1"/>
    <col min="11545" max="11545" width="9" style="1270"/>
    <col min="11546" max="11546" width="17.375" style="1270" bestFit="1" customWidth="1"/>
    <col min="11547" max="11548" width="9" style="1270"/>
    <col min="11549" max="11550" width="11.125" style="1270" bestFit="1" customWidth="1"/>
    <col min="11551" max="11551" width="5.25" style="1270" bestFit="1" customWidth="1"/>
    <col min="11552" max="11552" width="9" style="1270"/>
    <col min="11553" max="11553" width="14.25" style="1270" bestFit="1" customWidth="1"/>
    <col min="11554" max="11554" width="17.875" style="1270" bestFit="1" customWidth="1"/>
    <col min="11555" max="11555" width="5.25" style="1270" bestFit="1" customWidth="1"/>
    <col min="11556" max="11556" width="9" style="1270"/>
    <col min="11557" max="11557" width="11" style="1270" bestFit="1" customWidth="1"/>
    <col min="11558" max="11558" width="8.375" style="1270" bestFit="1" customWidth="1"/>
    <col min="11559" max="11559" width="9.625" style="1270" bestFit="1" customWidth="1"/>
    <col min="11560" max="11560" width="15.125" style="1270" bestFit="1" customWidth="1"/>
    <col min="11561" max="11561" width="11.125" style="1270" bestFit="1" customWidth="1"/>
    <col min="11562" max="11562" width="9.5" style="1270" bestFit="1" customWidth="1"/>
    <col min="11563" max="11563" width="11" style="1270" bestFit="1" customWidth="1"/>
    <col min="11564" max="11572" width="15.125" style="1270" bestFit="1" customWidth="1"/>
    <col min="11573" max="11573" width="7.125" style="1270" bestFit="1" customWidth="1"/>
    <col min="11574" max="11574" width="11" style="1270" bestFit="1" customWidth="1"/>
    <col min="11575" max="11575" width="15.125" style="1270" bestFit="1" customWidth="1"/>
    <col min="11576" max="11576" width="19.25" style="1270" bestFit="1" customWidth="1"/>
    <col min="11577" max="11577" width="15.125" style="1270" bestFit="1" customWidth="1"/>
    <col min="11578" max="11578" width="19.25" style="1270" bestFit="1" customWidth="1"/>
    <col min="11579" max="11579" width="15.125" style="1270" bestFit="1" customWidth="1"/>
    <col min="11580" max="11580" width="19.25" style="1270" bestFit="1" customWidth="1"/>
    <col min="11581" max="11581" width="15.125" style="1270" bestFit="1" customWidth="1"/>
    <col min="11582" max="11582" width="19.25" style="1270" bestFit="1" customWidth="1"/>
    <col min="11583" max="11583" width="15.125" style="1270" bestFit="1" customWidth="1"/>
    <col min="11584" max="11584" width="19.25" style="1270" bestFit="1" customWidth="1"/>
    <col min="11585" max="11585" width="13" style="1270" bestFit="1" customWidth="1"/>
    <col min="11586" max="11586" width="17.25" style="1270" bestFit="1" customWidth="1"/>
    <col min="11587" max="11587" width="15.125" style="1270" bestFit="1" customWidth="1"/>
    <col min="11588" max="11588" width="19.25" style="1270" bestFit="1" customWidth="1"/>
    <col min="11589" max="11589" width="15.125" style="1270" bestFit="1" customWidth="1"/>
    <col min="11590" max="11590" width="19.25" style="1270" bestFit="1" customWidth="1"/>
    <col min="11591" max="11596" width="21.375" style="1270" bestFit="1" customWidth="1"/>
    <col min="11597" max="11598" width="17.25" style="1270" bestFit="1" customWidth="1"/>
    <col min="11599" max="11599" width="7.125" style="1270" bestFit="1" customWidth="1"/>
    <col min="11600" max="11600" width="11" style="1270" bestFit="1" customWidth="1"/>
    <col min="11601" max="11601" width="7.125" style="1270" bestFit="1" customWidth="1"/>
    <col min="11602" max="11603" width="11" style="1270" bestFit="1" customWidth="1"/>
    <col min="11604" max="11604" width="15.125" style="1270" bestFit="1" customWidth="1"/>
    <col min="11605" max="11605" width="16.5" style="1270" bestFit="1" customWidth="1"/>
    <col min="11606" max="11606" width="20.625" style="1270" bestFit="1" customWidth="1"/>
    <col min="11607" max="11607" width="7.125" style="1270" bestFit="1" customWidth="1"/>
    <col min="11608" max="11610" width="11" style="1270" bestFit="1" customWidth="1"/>
    <col min="11611" max="11611" width="15.125" style="1270" bestFit="1" customWidth="1"/>
    <col min="11612" max="11614" width="11" style="1270" bestFit="1" customWidth="1"/>
    <col min="11615" max="11615" width="13" style="1270" bestFit="1" customWidth="1"/>
    <col min="11616" max="11616" width="11" style="1270" bestFit="1" customWidth="1"/>
    <col min="11617" max="11617" width="15.125" style="1270" bestFit="1" customWidth="1"/>
    <col min="11618" max="11618" width="17.25" style="1270" bestFit="1" customWidth="1"/>
    <col min="11619" max="11619" width="7.125" style="1270" bestFit="1" customWidth="1"/>
    <col min="11620" max="11620" width="13" style="1270" bestFit="1" customWidth="1"/>
    <col min="11621" max="11622" width="12.375" style="1270" bestFit="1" customWidth="1"/>
    <col min="11623" max="11624" width="15.125" style="1270" bestFit="1" customWidth="1"/>
    <col min="11625" max="11626" width="18.625" style="1270" bestFit="1" customWidth="1"/>
    <col min="11627" max="11628" width="21.375" style="1270" bestFit="1" customWidth="1"/>
    <col min="11629" max="11629" width="17.25" style="1270" bestFit="1" customWidth="1"/>
    <col min="11630" max="11630" width="11" style="1270" bestFit="1" customWidth="1"/>
    <col min="11631" max="11632" width="15.125" style="1270" bestFit="1" customWidth="1"/>
    <col min="11633" max="11633" width="11" style="1270" bestFit="1" customWidth="1"/>
    <col min="11634" max="11635" width="15.125" style="1270" bestFit="1" customWidth="1"/>
    <col min="11636" max="11636" width="11.875" style="1270" bestFit="1" customWidth="1"/>
    <col min="11637" max="11637" width="16.375" style="1270" bestFit="1" customWidth="1"/>
    <col min="11638" max="11638" width="15.125" style="1270" bestFit="1" customWidth="1"/>
    <col min="11639" max="11639" width="11" style="1270" bestFit="1" customWidth="1"/>
    <col min="11640" max="11641" width="15.125" style="1270" bestFit="1" customWidth="1"/>
    <col min="11642" max="11642" width="11" style="1270" bestFit="1" customWidth="1"/>
    <col min="11643" max="11644" width="15.125" style="1270" bestFit="1" customWidth="1"/>
    <col min="11645" max="11645" width="5.25" style="1270" bestFit="1" customWidth="1"/>
    <col min="11646" max="11647" width="9" style="1270"/>
    <col min="11648" max="11648" width="7.125" style="1270" bestFit="1" customWidth="1"/>
    <col min="11649" max="11649" width="9" style="1270"/>
    <col min="11650" max="11650" width="59.375" style="1270" bestFit="1" customWidth="1"/>
    <col min="11651" max="11651" width="45.5" style="1270" bestFit="1" customWidth="1"/>
    <col min="11652" max="11652" width="27.625" style="1270" bestFit="1" customWidth="1"/>
    <col min="11653" max="11653" width="11" style="1270" bestFit="1" customWidth="1"/>
    <col min="11654" max="11657" width="13" style="1270" bestFit="1" customWidth="1"/>
    <col min="11658" max="11658" width="14.375" style="1270" bestFit="1" customWidth="1"/>
    <col min="11659" max="11659" width="13" style="1270" bestFit="1" customWidth="1"/>
    <col min="11660" max="11661" width="18.125" style="1270" bestFit="1" customWidth="1"/>
    <col min="11662" max="11662" width="20.25" style="1270" bestFit="1" customWidth="1"/>
    <col min="11663" max="11663" width="17.625" style="1270" bestFit="1" customWidth="1"/>
    <col min="11664" max="11664" width="15.125" style="1270" bestFit="1" customWidth="1"/>
    <col min="11665" max="11665" width="21.375" style="1270" bestFit="1" customWidth="1"/>
    <col min="11666" max="11666" width="12.875" style="1270" bestFit="1" customWidth="1"/>
    <col min="11667" max="11667" width="13" style="1270" bestFit="1" customWidth="1"/>
    <col min="11668" max="11668" width="21.5" style="1270" bestFit="1" customWidth="1"/>
    <col min="11669" max="11670" width="13.125" style="1270" bestFit="1" customWidth="1"/>
    <col min="11671" max="11671" width="21.25" style="1270" bestFit="1" customWidth="1"/>
    <col min="11672" max="11672" width="17.375" style="1270" bestFit="1" customWidth="1"/>
    <col min="11673" max="11673" width="13.125" style="1270" bestFit="1" customWidth="1"/>
    <col min="11674" max="11674" width="15.125" style="1270" bestFit="1" customWidth="1"/>
    <col min="11675" max="11675" width="25.25" style="1270" bestFit="1" customWidth="1"/>
    <col min="11676" max="11676" width="18.875" style="1270" bestFit="1" customWidth="1"/>
    <col min="11677" max="11677" width="28" style="1270" bestFit="1" customWidth="1"/>
    <col min="11678" max="11678" width="26.75" style="1270" bestFit="1" customWidth="1"/>
    <col min="11679" max="11679" width="28" style="1270" bestFit="1" customWidth="1"/>
    <col min="11680" max="11680" width="25.25" style="1270" bestFit="1" customWidth="1"/>
    <col min="11681" max="11681" width="29.625" style="1270" bestFit="1" customWidth="1"/>
    <col min="11682" max="11682" width="25.25" style="1270" bestFit="1" customWidth="1"/>
    <col min="11683" max="11683" width="29.625" style="1270" bestFit="1" customWidth="1"/>
    <col min="11684" max="11684" width="25.25" style="1270" bestFit="1" customWidth="1"/>
    <col min="11685" max="11686" width="18.875" style="1270" bestFit="1" customWidth="1"/>
    <col min="11687" max="11687" width="21" style="1270" bestFit="1" customWidth="1"/>
    <col min="11688" max="11688" width="20.875" style="1270" bestFit="1" customWidth="1"/>
    <col min="11689" max="11689" width="12.625" style="1270" bestFit="1" customWidth="1"/>
    <col min="11690" max="11690" width="15.125" style="1270" bestFit="1" customWidth="1"/>
    <col min="11691" max="11691" width="7.125" style="1270" bestFit="1" customWidth="1"/>
    <col min="11692" max="11692" width="19.25" style="1270" bestFit="1" customWidth="1"/>
    <col min="11693" max="11695" width="15.125" style="1270" bestFit="1" customWidth="1"/>
    <col min="11696" max="11696" width="17.25" style="1270" bestFit="1" customWidth="1"/>
    <col min="11697" max="11699" width="15.125" style="1270" bestFit="1" customWidth="1"/>
    <col min="11700" max="11701" width="17.25" style="1270" bestFit="1" customWidth="1"/>
    <col min="11702" max="11702" width="15.125" style="1270" bestFit="1" customWidth="1"/>
    <col min="11703" max="11704" width="17.25" style="1270" bestFit="1" customWidth="1"/>
    <col min="11705" max="11705" width="15.125" style="1270" bestFit="1" customWidth="1"/>
    <col min="11706" max="11707" width="17.25" style="1270" bestFit="1" customWidth="1"/>
    <col min="11708" max="11708" width="19.25" style="1270" bestFit="1" customWidth="1"/>
    <col min="11709" max="11710" width="21.375" style="1270" bestFit="1" customWidth="1"/>
    <col min="11711" max="11711" width="23.5" style="1270" bestFit="1" customWidth="1"/>
    <col min="11712" max="11712" width="21.375" style="1270" bestFit="1" customWidth="1"/>
    <col min="11713" max="11713" width="19.25" style="1270" bestFit="1" customWidth="1"/>
    <col min="11714" max="11715" width="21.375" style="1270" bestFit="1" customWidth="1"/>
    <col min="11716" max="11716" width="23.5" style="1270" bestFit="1" customWidth="1"/>
    <col min="11717" max="11717" width="21.375" style="1270" bestFit="1" customWidth="1"/>
    <col min="11718" max="11718" width="17.25" style="1270" bestFit="1" customWidth="1"/>
    <col min="11719" max="11721" width="19.25" style="1270" bestFit="1" customWidth="1"/>
    <col min="11722" max="11722" width="18.375" style="1270" bestFit="1" customWidth="1"/>
    <col min="11723" max="11724" width="20.375" style="1270" bestFit="1" customWidth="1"/>
    <col min="11725" max="11725" width="13" style="1270" bestFit="1" customWidth="1"/>
    <col min="11726" max="11727" width="19.25" style="1270" bestFit="1" customWidth="1"/>
    <col min="11728" max="11729" width="17.25" style="1270" bestFit="1" customWidth="1"/>
    <col min="11730" max="11732" width="19.25" style="1270" bestFit="1" customWidth="1"/>
    <col min="11733" max="11734" width="21.375" style="1270" bestFit="1" customWidth="1"/>
    <col min="11735" max="11735" width="19.25" style="1270" bestFit="1" customWidth="1"/>
    <col min="11736" max="11737" width="21.375" style="1270" bestFit="1" customWidth="1"/>
    <col min="11738" max="11738" width="23.5" style="1270" bestFit="1" customWidth="1"/>
    <col min="11739" max="11740" width="21.375" style="1270" bestFit="1" customWidth="1"/>
    <col min="11741" max="11743" width="23.5" style="1270" bestFit="1" customWidth="1"/>
    <col min="11744" max="11745" width="25.5" style="1270" bestFit="1" customWidth="1"/>
    <col min="11746" max="11746" width="23.5" style="1270" bestFit="1" customWidth="1"/>
    <col min="11747" max="11748" width="25.5" style="1270" bestFit="1" customWidth="1"/>
    <col min="11749" max="11749" width="27.625" style="1270" bestFit="1" customWidth="1"/>
    <col min="11750" max="11750" width="25.5" style="1270" bestFit="1" customWidth="1"/>
    <col min="11751" max="11751" width="22.75" style="1270" bestFit="1" customWidth="1"/>
    <col min="11752" max="11752" width="26.875" style="1270" bestFit="1" customWidth="1"/>
    <col min="11753" max="11754" width="19.25" style="1270" bestFit="1" customWidth="1"/>
    <col min="11755" max="11755" width="25.5" style="1270" bestFit="1" customWidth="1"/>
    <col min="11756" max="11757" width="21.375" style="1270" bestFit="1" customWidth="1"/>
    <col min="11758" max="11758" width="27.625" style="1270" bestFit="1" customWidth="1"/>
    <col min="11759" max="11759" width="8.375" style="1270" bestFit="1" customWidth="1"/>
    <col min="11760" max="11762" width="16.75" style="1270" bestFit="1" customWidth="1"/>
    <col min="11763" max="11763" width="18.875" style="1270" bestFit="1" customWidth="1"/>
    <col min="11764" max="11764" width="23.5" style="1270" bestFit="1" customWidth="1"/>
    <col min="11765" max="11765" width="25.5" style="1270" bestFit="1" customWidth="1"/>
    <col min="11766" max="11767" width="8.375" style="1270" bestFit="1" customWidth="1"/>
    <col min="11768" max="11768" width="10.25" style="1270" bestFit="1" customWidth="1"/>
    <col min="11769" max="11769" width="13.75" style="1270" bestFit="1" customWidth="1"/>
    <col min="11770" max="11770" width="15.125" style="1270" bestFit="1" customWidth="1"/>
    <col min="11771" max="11773" width="21.5" style="1270" bestFit="1" customWidth="1"/>
    <col min="11774" max="11775" width="19.25" style="1270" bestFit="1" customWidth="1"/>
    <col min="11776" max="11776" width="6.625" style="1270" bestFit="1" customWidth="1"/>
    <col min="11777" max="11777" width="9" style="1270"/>
    <col min="11778" max="11778" width="15.125" style="1270" bestFit="1" customWidth="1"/>
    <col min="11779" max="11779" width="13" style="1270" bestFit="1" customWidth="1"/>
    <col min="11780" max="11782" width="9" style="1270"/>
    <col min="11783" max="11783" width="13" style="1270" bestFit="1" customWidth="1"/>
    <col min="11784" max="11784" width="15" style="1270" customWidth="1"/>
    <col min="11785" max="11785" width="13" style="1270" bestFit="1" customWidth="1"/>
    <col min="11786" max="11786" width="9" style="1270"/>
    <col min="11787" max="11789" width="12.375" style="1270" bestFit="1" customWidth="1"/>
    <col min="11790" max="11790" width="11" style="1270" bestFit="1" customWidth="1"/>
    <col min="11791" max="11791" width="20.375" style="1270" bestFit="1" customWidth="1"/>
    <col min="11792" max="11793" width="27.75" style="1270" bestFit="1" customWidth="1"/>
    <col min="11794" max="11795" width="19.375" style="1270" bestFit="1" customWidth="1"/>
    <col min="11796" max="11796" width="17.25" style="1270" bestFit="1" customWidth="1"/>
    <col min="11797" max="11797" width="19.375" style="1270" bestFit="1" customWidth="1"/>
    <col min="11798" max="11799" width="9" style="1270"/>
    <col min="11800" max="11800" width="17.375" style="1270" bestFit="1" customWidth="1"/>
    <col min="11801" max="11801" width="9" style="1270"/>
    <col min="11802" max="11802" width="17.375" style="1270" bestFit="1" customWidth="1"/>
    <col min="11803" max="11804" width="9" style="1270"/>
    <col min="11805" max="11806" width="11.125" style="1270" bestFit="1" customWidth="1"/>
    <col min="11807" max="11807" width="5.25" style="1270" bestFit="1" customWidth="1"/>
    <col min="11808" max="11808" width="9" style="1270"/>
    <col min="11809" max="11809" width="14.25" style="1270" bestFit="1" customWidth="1"/>
    <col min="11810" max="11810" width="17.875" style="1270" bestFit="1" customWidth="1"/>
    <col min="11811" max="11811" width="5.25" style="1270" bestFit="1" customWidth="1"/>
    <col min="11812" max="11812" width="9" style="1270"/>
    <col min="11813" max="11813" width="11" style="1270" bestFit="1" customWidth="1"/>
    <col min="11814" max="11814" width="8.375" style="1270" bestFit="1" customWidth="1"/>
    <col min="11815" max="11815" width="9.625" style="1270" bestFit="1" customWidth="1"/>
    <col min="11816" max="11816" width="15.125" style="1270" bestFit="1" customWidth="1"/>
    <col min="11817" max="11817" width="11.125" style="1270" bestFit="1" customWidth="1"/>
    <col min="11818" max="11818" width="9.5" style="1270" bestFit="1" customWidth="1"/>
    <col min="11819" max="11819" width="11" style="1270" bestFit="1" customWidth="1"/>
    <col min="11820" max="11828" width="15.125" style="1270" bestFit="1" customWidth="1"/>
    <col min="11829" max="11829" width="7.125" style="1270" bestFit="1" customWidth="1"/>
    <col min="11830" max="11830" width="11" style="1270" bestFit="1" customWidth="1"/>
    <col min="11831" max="11831" width="15.125" style="1270" bestFit="1" customWidth="1"/>
    <col min="11832" max="11832" width="19.25" style="1270" bestFit="1" customWidth="1"/>
    <col min="11833" max="11833" width="15.125" style="1270" bestFit="1" customWidth="1"/>
    <col min="11834" max="11834" width="19.25" style="1270" bestFit="1" customWidth="1"/>
    <col min="11835" max="11835" width="15.125" style="1270" bestFit="1" customWidth="1"/>
    <col min="11836" max="11836" width="19.25" style="1270" bestFit="1" customWidth="1"/>
    <col min="11837" max="11837" width="15.125" style="1270" bestFit="1" customWidth="1"/>
    <col min="11838" max="11838" width="19.25" style="1270" bestFit="1" customWidth="1"/>
    <col min="11839" max="11839" width="15.125" style="1270" bestFit="1" customWidth="1"/>
    <col min="11840" max="11840" width="19.25" style="1270" bestFit="1" customWidth="1"/>
    <col min="11841" max="11841" width="13" style="1270" bestFit="1" customWidth="1"/>
    <col min="11842" max="11842" width="17.25" style="1270" bestFit="1" customWidth="1"/>
    <col min="11843" max="11843" width="15.125" style="1270" bestFit="1" customWidth="1"/>
    <col min="11844" max="11844" width="19.25" style="1270" bestFit="1" customWidth="1"/>
    <col min="11845" max="11845" width="15.125" style="1270" bestFit="1" customWidth="1"/>
    <col min="11846" max="11846" width="19.25" style="1270" bestFit="1" customWidth="1"/>
    <col min="11847" max="11852" width="21.375" style="1270" bestFit="1" customWidth="1"/>
    <col min="11853" max="11854" width="17.25" style="1270" bestFit="1" customWidth="1"/>
    <col min="11855" max="11855" width="7.125" style="1270" bestFit="1" customWidth="1"/>
    <col min="11856" max="11856" width="11" style="1270" bestFit="1" customWidth="1"/>
    <col min="11857" max="11857" width="7.125" style="1270" bestFit="1" customWidth="1"/>
    <col min="11858" max="11859" width="11" style="1270" bestFit="1" customWidth="1"/>
    <col min="11860" max="11860" width="15.125" style="1270" bestFit="1" customWidth="1"/>
    <col min="11861" max="11861" width="16.5" style="1270" bestFit="1" customWidth="1"/>
    <col min="11862" max="11862" width="20.625" style="1270" bestFit="1" customWidth="1"/>
    <col min="11863" max="11863" width="7.125" style="1270" bestFit="1" customWidth="1"/>
    <col min="11864" max="11866" width="11" style="1270" bestFit="1" customWidth="1"/>
    <col min="11867" max="11867" width="15.125" style="1270" bestFit="1" customWidth="1"/>
    <col min="11868" max="11870" width="11" style="1270" bestFit="1" customWidth="1"/>
    <col min="11871" max="11871" width="13" style="1270" bestFit="1" customWidth="1"/>
    <col min="11872" max="11872" width="11" style="1270" bestFit="1" customWidth="1"/>
    <col min="11873" max="11873" width="15.125" style="1270" bestFit="1" customWidth="1"/>
    <col min="11874" max="11874" width="17.25" style="1270" bestFit="1" customWidth="1"/>
    <col min="11875" max="11875" width="7.125" style="1270" bestFit="1" customWidth="1"/>
    <col min="11876" max="11876" width="13" style="1270" bestFit="1" customWidth="1"/>
    <col min="11877" max="11878" width="12.375" style="1270" bestFit="1" customWidth="1"/>
    <col min="11879" max="11880" width="15.125" style="1270" bestFit="1" customWidth="1"/>
    <col min="11881" max="11882" width="18.625" style="1270" bestFit="1" customWidth="1"/>
    <col min="11883" max="11884" width="21.375" style="1270" bestFit="1" customWidth="1"/>
    <col min="11885" max="11885" width="17.25" style="1270" bestFit="1" customWidth="1"/>
    <col min="11886" max="11886" width="11" style="1270" bestFit="1" customWidth="1"/>
    <col min="11887" max="11888" width="15.125" style="1270" bestFit="1" customWidth="1"/>
    <col min="11889" max="11889" width="11" style="1270" bestFit="1" customWidth="1"/>
    <col min="11890" max="11891" width="15.125" style="1270" bestFit="1" customWidth="1"/>
    <col min="11892" max="11892" width="11.875" style="1270" bestFit="1" customWidth="1"/>
    <col min="11893" max="11893" width="16.375" style="1270" bestFit="1" customWidth="1"/>
    <col min="11894" max="11894" width="15.125" style="1270" bestFit="1" customWidth="1"/>
    <col min="11895" max="11895" width="11" style="1270" bestFit="1" customWidth="1"/>
    <col min="11896" max="11897" width="15.125" style="1270" bestFit="1" customWidth="1"/>
    <col min="11898" max="11898" width="11" style="1270" bestFit="1" customWidth="1"/>
    <col min="11899" max="11900" width="15.125" style="1270" bestFit="1" customWidth="1"/>
    <col min="11901" max="11901" width="5.25" style="1270" bestFit="1" customWidth="1"/>
    <col min="11902" max="11903" width="9" style="1270"/>
    <col min="11904" max="11904" width="7.125" style="1270" bestFit="1" customWidth="1"/>
    <col min="11905" max="11905" width="9" style="1270"/>
    <col min="11906" max="11906" width="59.375" style="1270" bestFit="1" customWidth="1"/>
    <col min="11907" max="11907" width="45.5" style="1270" bestFit="1" customWidth="1"/>
    <col min="11908" max="11908" width="27.625" style="1270" bestFit="1" customWidth="1"/>
    <col min="11909" max="11909" width="11" style="1270" bestFit="1" customWidth="1"/>
    <col min="11910" max="11913" width="13" style="1270" bestFit="1" customWidth="1"/>
    <col min="11914" max="11914" width="14.375" style="1270" bestFit="1" customWidth="1"/>
    <col min="11915" max="11915" width="13" style="1270" bestFit="1" customWidth="1"/>
    <col min="11916" max="11917" width="18.125" style="1270" bestFit="1" customWidth="1"/>
    <col min="11918" max="11918" width="20.25" style="1270" bestFit="1" customWidth="1"/>
    <col min="11919" max="11919" width="17.625" style="1270" bestFit="1" customWidth="1"/>
    <col min="11920" max="11920" width="15.125" style="1270" bestFit="1" customWidth="1"/>
    <col min="11921" max="11921" width="21.375" style="1270" bestFit="1" customWidth="1"/>
    <col min="11922" max="11922" width="12.875" style="1270" bestFit="1" customWidth="1"/>
    <col min="11923" max="11923" width="13" style="1270" bestFit="1" customWidth="1"/>
    <col min="11924" max="11924" width="21.5" style="1270" bestFit="1" customWidth="1"/>
    <col min="11925" max="11926" width="13.125" style="1270" bestFit="1" customWidth="1"/>
    <col min="11927" max="11927" width="21.25" style="1270" bestFit="1" customWidth="1"/>
    <col min="11928" max="11928" width="17.375" style="1270" bestFit="1" customWidth="1"/>
    <col min="11929" max="11929" width="13.125" style="1270" bestFit="1" customWidth="1"/>
    <col min="11930" max="11930" width="15.125" style="1270" bestFit="1" customWidth="1"/>
    <col min="11931" max="11931" width="25.25" style="1270" bestFit="1" customWidth="1"/>
    <col min="11932" max="11932" width="18.875" style="1270" bestFit="1" customWidth="1"/>
    <col min="11933" max="11933" width="28" style="1270" bestFit="1" customWidth="1"/>
    <col min="11934" max="11934" width="26.75" style="1270" bestFit="1" customWidth="1"/>
    <col min="11935" max="11935" width="28" style="1270" bestFit="1" customWidth="1"/>
    <col min="11936" max="11936" width="25.25" style="1270" bestFit="1" customWidth="1"/>
    <col min="11937" max="11937" width="29.625" style="1270" bestFit="1" customWidth="1"/>
    <col min="11938" max="11938" width="25.25" style="1270" bestFit="1" customWidth="1"/>
    <col min="11939" max="11939" width="29.625" style="1270" bestFit="1" customWidth="1"/>
    <col min="11940" max="11940" width="25.25" style="1270" bestFit="1" customWidth="1"/>
    <col min="11941" max="11942" width="18.875" style="1270" bestFit="1" customWidth="1"/>
    <col min="11943" max="11943" width="21" style="1270" bestFit="1" customWidth="1"/>
    <col min="11944" max="11944" width="20.875" style="1270" bestFit="1" customWidth="1"/>
    <col min="11945" max="11945" width="12.625" style="1270" bestFit="1" customWidth="1"/>
    <col min="11946" max="11946" width="15.125" style="1270" bestFit="1" customWidth="1"/>
    <col min="11947" max="11947" width="7.125" style="1270" bestFit="1" customWidth="1"/>
    <col min="11948" max="11948" width="19.25" style="1270" bestFit="1" customWidth="1"/>
    <col min="11949" max="11951" width="15.125" style="1270" bestFit="1" customWidth="1"/>
    <col min="11952" max="11952" width="17.25" style="1270" bestFit="1" customWidth="1"/>
    <col min="11953" max="11955" width="15.125" style="1270" bestFit="1" customWidth="1"/>
    <col min="11956" max="11957" width="17.25" style="1270" bestFit="1" customWidth="1"/>
    <col min="11958" max="11958" width="15.125" style="1270" bestFit="1" customWidth="1"/>
    <col min="11959" max="11960" width="17.25" style="1270" bestFit="1" customWidth="1"/>
    <col min="11961" max="11961" width="15.125" style="1270" bestFit="1" customWidth="1"/>
    <col min="11962" max="11963" width="17.25" style="1270" bestFit="1" customWidth="1"/>
    <col min="11964" max="11964" width="19.25" style="1270" bestFit="1" customWidth="1"/>
    <col min="11965" max="11966" width="21.375" style="1270" bestFit="1" customWidth="1"/>
    <col min="11967" max="11967" width="23.5" style="1270" bestFit="1" customWidth="1"/>
    <col min="11968" max="11968" width="21.375" style="1270" bestFit="1" customWidth="1"/>
    <col min="11969" max="11969" width="19.25" style="1270" bestFit="1" customWidth="1"/>
    <col min="11970" max="11971" width="21.375" style="1270" bestFit="1" customWidth="1"/>
    <col min="11972" max="11972" width="23.5" style="1270" bestFit="1" customWidth="1"/>
    <col min="11973" max="11973" width="21.375" style="1270" bestFit="1" customWidth="1"/>
    <col min="11974" max="11974" width="17.25" style="1270" bestFit="1" customWidth="1"/>
    <col min="11975" max="11977" width="19.25" style="1270" bestFit="1" customWidth="1"/>
    <col min="11978" max="11978" width="18.375" style="1270" bestFit="1" customWidth="1"/>
    <col min="11979" max="11980" width="20.375" style="1270" bestFit="1" customWidth="1"/>
    <col min="11981" max="11981" width="13" style="1270" bestFit="1" customWidth="1"/>
    <col min="11982" max="11983" width="19.25" style="1270" bestFit="1" customWidth="1"/>
    <col min="11984" max="11985" width="17.25" style="1270" bestFit="1" customWidth="1"/>
    <col min="11986" max="11988" width="19.25" style="1270" bestFit="1" customWidth="1"/>
    <col min="11989" max="11990" width="21.375" style="1270" bestFit="1" customWidth="1"/>
    <col min="11991" max="11991" width="19.25" style="1270" bestFit="1" customWidth="1"/>
    <col min="11992" max="11993" width="21.375" style="1270" bestFit="1" customWidth="1"/>
    <col min="11994" max="11994" width="23.5" style="1270" bestFit="1" customWidth="1"/>
    <col min="11995" max="11996" width="21.375" style="1270" bestFit="1" customWidth="1"/>
    <col min="11997" max="11999" width="23.5" style="1270" bestFit="1" customWidth="1"/>
    <col min="12000" max="12001" width="25.5" style="1270" bestFit="1" customWidth="1"/>
    <col min="12002" max="12002" width="23.5" style="1270" bestFit="1" customWidth="1"/>
    <col min="12003" max="12004" width="25.5" style="1270" bestFit="1" customWidth="1"/>
    <col min="12005" max="12005" width="27.625" style="1270" bestFit="1" customWidth="1"/>
    <col min="12006" max="12006" width="25.5" style="1270" bestFit="1" customWidth="1"/>
    <col min="12007" max="12007" width="22.75" style="1270" bestFit="1" customWidth="1"/>
    <col min="12008" max="12008" width="26.875" style="1270" bestFit="1" customWidth="1"/>
    <col min="12009" max="12010" width="19.25" style="1270" bestFit="1" customWidth="1"/>
    <col min="12011" max="12011" width="25.5" style="1270" bestFit="1" customWidth="1"/>
    <col min="12012" max="12013" width="21.375" style="1270" bestFit="1" customWidth="1"/>
    <col min="12014" max="12014" width="27.625" style="1270" bestFit="1" customWidth="1"/>
    <col min="12015" max="12015" width="8.375" style="1270" bestFit="1" customWidth="1"/>
    <col min="12016" max="12018" width="16.75" style="1270" bestFit="1" customWidth="1"/>
    <col min="12019" max="12019" width="18.875" style="1270" bestFit="1" customWidth="1"/>
    <col min="12020" max="12020" width="23.5" style="1270" bestFit="1" customWidth="1"/>
    <col min="12021" max="12021" width="25.5" style="1270" bestFit="1" customWidth="1"/>
    <col min="12022" max="12023" width="8.375" style="1270" bestFit="1" customWidth="1"/>
    <col min="12024" max="12024" width="10.25" style="1270" bestFit="1" customWidth="1"/>
    <col min="12025" max="12025" width="13.75" style="1270" bestFit="1" customWidth="1"/>
    <col min="12026" max="12026" width="15.125" style="1270" bestFit="1" customWidth="1"/>
    <col min="12027" max="12029" width="21.5" style="1270" bestFit="1" customWidth="1"/>
    <col min="12030" max="12031" width="19.25" style="1270" bestFit="1" customWidth="1"/>
    <col min="12032" max="12032" width="6.625" style="1270" bestFit="1" customWidth="1"/>
    <col min="12033" max="12033" width="9" style="1270"/>
    <col min="12034" max="12034" width="15.125" style="1270" bestFit="1" customWidth="1"/>
    <col min="12035" max="12035" width="13" style="1270" bestFit="1" customWidth="1"/>
    <col min="12036" max="12038" width="9" style="1270"/>
    <col min="12039" max="12039" width="13" style="1270" bestFit="1" customWidth="1"/>
    <col min="12040" max="12040" width="15" style="1270" customWidth="1"/>
    <col min="12041" max="12041" width="13" style="1270" bestFit="1" customWidth="1"/>
    <col min="12042" max="12042" width="9" style="1270"/>
    <col min="12043" max="12045" width="12.375" style="1270" bestFit="1" customWidth="1"/>
    <col min="12046" max="12046" width="11" style="1270" bestFit="1" customWidth="1"/>
    <col min="12047" max="12047" width="20.375" style="1270" bestFit="1" customWidth="1"/>
    <col min="12048" max="12049" width="27.75" style="1270" bestFit="1" customWidth="1"/>
    <col min="12050" max="12051" width="19.375" style="1270" bestFit="1" customWidth="1"/>
    <col min="12052" max="12052" width="17.25" style="1270" bestFit="1" customWidth="1"/>
    <col min="12053" max="12053" width="19.375" style="1270" bestFit="1" customWidth="1"/>
    <col min="12054" max="12055" width="9" style="1270"/>
    <col min="12056" max="12056" width="17.375" style="1270" bestFit="1" customWidth="1"/>
    <col min="12057" max="12057" width="9" style="1270"/>
    <col min="12058" max="12058" width="17.375" style="1270" bestFit="1" customWidth="1"/>
    <col min="12059" max="12060" width="9" style="1270"/>
    <col min="12061" max="12062" width="11.125" style="1270" bestFit="1" customWidth="1"/>
    <col min="12063" max="12063" width="5.25" style="1270" bestFit="1" customWidth="1"/>
    <col min="12064" max="12064" width="9" style="1270"/>
    <col min="12065" max="12065" width="14.25" style="1270" bestFit="1" customWidth="1"/>
    <col min="12066" max="12066" width="17.875" style="1270" bestFit="1" customWidth="1"/>
    <col min="12067" max="12067" width="5.25" style="1270" bestFit="1" customWidth="1"/>
    <col min="12068" max="12068" width="9" style="1270"/>
    <col min="12069" max="12069" width="11" style="1270" bestFit="1" customWidth="1"/>
    <col min="12070" max="12070" width="8.375" style="1270" bestFit="1" customWidth="1"/>
    <col min="12071" max="12071" width="9.625" style="1270" bestFit="1" customWidth="1"/>
    <col min="12072" max="12072" width="15.125" style="1270" bestFit="1" customWidth="1"/>
    <col min="12073" max="12073" width="11.125" style="1270" bestFit="1" customWidth="1"/>
    <col min="12074" max="12074" width="9.5" style="1270" bestFit="1" customWidth="1"/>
    <col min="12075" max="12075" width="11" style="1270" bestFit="1" customWidth="1"/>
    <col min="12076" max="12084" width="15.125" style="1270" bestFit="1" customWidth="1"/>
    <col min="12085" max="12085" width="7.125" style="1270" bestFit="1" customWidth="1"/>
    <col min="12086" max="12086" width="11" style="1270" bestFit="1" customWidth="1"/>
    <col min="12087" max="12087" width="15.125" style="1270" bestFit="1" customWidth="1"/>
    <col min="12088" max="12088" width="19.25" style="1270" bestFit="1" customWidth="1"/>
    <col min="12089" max="12089" width="15.125" style="1270" bestFit="1" customWidth="1"/>
    <col min="12090" max="12090" width="19.25" style="1270" bestFit="1" customWidth="1"/>
    <col min="12091" max="12091" width="15.125" style="1270" bestFit="1" customWidth="1"/>
    <col min="12092" max="12092" width="19.25" style="1270" bestFit="1" customWidth="1"/>
    <col min="12093" max="12093" width="15.125" style="1270" bestFit="1" customWidth="1"/>
    <col min="12094" max="12094" width="19.25" style="1270" bestFit="1" customWidth="1"/>
    <col min="12095" max="12095" width="15.125" style="1270" bestFit="1" customWidth="1"/>
    <col min="12096" max="12096" width="19.25" style="1270" bestFit="1" customWidth="1"/>
    <col min="12097" max="12097" width="13" style="1270" bestFit="1" customWidth="1"/>
    <col min="12098" max="12098" width="17.25" style="1270" bestFit="1" customWidth="1"/>
    <col min="12099" max="12099" width="15.125" style="1270" bestFit="1" customWidth="1"/>
    <col min="12100" max="12100" width="19.25" style="1270" bestFit="1" customWidth="1"/>
    <col min="12101" max="12101" width="15.125" style="1270" bestFit="1" customWidth="1"/>
    <col min="12102" max="12102" width="19.25" style="1270" bestFit="1" customWidth="1"/>
    <col min="12103" max="12108" width="21.375" style="1270" bestFit="1" customWidth="1"/>
    <col min="12109" max="12110" width="17.25" style="1270" bestFit="1" customWidth="1"/>
    <col min="12111" max="12111" width="7.125" style="1270" bestFit="1" customWidth="1"/>
    <col min="12112" max="12112" width="11" style="1270" bestFit="1" customWidth="1"/>
    <col min="12113" max="12113" width="7.125" style="1270" bestFit="1" customWidth="1"/>
    <col min="12114" max="12115" width="11" style="1270" bestFit="1" customWidth="1"/>
    <col min="12116" max="12116" width="15.125" style="1270" bestFit="1" customWidth="1"/>
    <col min="12117" max="12117" width="16.5" style="1270" bestFit="1" customWidth="1"/>
    <col min="12118" max="12118" width="20.625" style="1270" bestFit="1" customWidth="1"/>
    <col min="12119" max="12119" width="7.125" style="1270" bestFit="1" customWidth="1"/>
    <col min="12120" max="12122" width="11" style="1270" bestFit="1" customWidth="1"/>
    <col min="12123" max="12123" width="15.125" style="1270" bestFit="1" customWidth="1"/>
    <col min="12124" max="12126" width="11" style="1270" bestFit="1" customWidth="1"/>
    <col min="12127" max="12127" width="13" style="1270" bestFit="1" customWidth="1"/>
    <col min="12128" max="12128" width="11" style="1270" bestFit="1" customWidth="1"/>
    <col min="12129" max="12129" width="15.125" style="1270" bestFit="1" customWidth="1"/>
    <col min="12130" max="12130" width="17.25" style="1270" bestFit="1" customWidth="1"/>
    <col min="12131" max="12131" width="7.125" style="1270" bestFit="1" customWidth="1"/>
    <col min="12132" max="12132" width="13" style="1270" bestFit="1" customWidth="1"/>
    <col min="12133" max="12134" width="12.375" style="1270" bestFit="1" customWidth="1"/>
    <col min="12135" max="12136" width="15.125" style="1270" bestFit="1" customWidth="1"/>
    <col min="12137" max="12138" width="18.625" style="1270" bestFit="1" customWidth="1"/>
    <col min="12139" max="12140" width="21.375" style="1270" bestFit="1" customWidth="1"/>
    <col min="12141" max="12141" width="17.25" style="1270" bestFit="1" customWidth="1"/>
    <col min="12142" max="12142" width="11" style="1270" bestFit="1" customWidth="1"/>
    <col min="12143" max="12144" width="15.125" style="1270" bestFit="1" customWidth="1"/>
    <col min="12145" max="12145" width="11" style="1270" bestFit="1" customWidth="1"/>
    <col min="12146" max="12147" width="15.125" style="1270" bestFit="1" customWidth="1"/>
    <col min="12148" max="12148" width="11.875" style="1270" bestFit="1" customWidth="1"/>
    <col min="12149" max="12149" width="16.375" style="1270" bestFit="1" customWidth="1"/>
    <col min="12150" max="12150" width="15.125" style="1270" bestFit="1" customWidth="1"/>
    <col min="12151" max="12151" width="11" style="1270" bestFit="1" customWidth="1"/>
    <col min="12152" max="12153" width="15.125" style="1270" bestFit="1" customWidth="1"/>
    <col min="12154" max="12154" width="11" style="1270" bestFit="1" customWidth="1"/>
    <col min="12155" max="12156" width="15.125" style="1270" bestFit="1" customWidth="1"/>
    <col min="12157" max="12157" width="5.25" style="1270" bestFit="1" customWidth="1"/>
    <col min="12158" max="12159" width="9" style="1270"/>
    <col min="12160" max="12160" width="7.125" style="1270" bestFit="1" customWidth="1"/>
    <col min="12161" max="12161" width="9" style="1270"/>
    <col min="12162" max="12162" width="59.375" style="1270" bestFit="1" customWidth="1"/>
    <col min="12163" max="12163" width="45.5" style="1270" bestFit="1" customWidth="1"/>
    <col min="12164" max="12164" width="27.625" style="1270" bestFit="1" customWidth="1"/>
    <col min="12165" max="12165" width="11" style="1270" bestFit="1" customWidth="1"/>
    <col min="12166" max="12169" width="13" style="1270" bestFit="1" customWidth="1"/>
    <col min="12170" max="12170" width="14.375" style="1270" bestFit="1" customWidth="1"/>
    <col min="12171" max="12171" width="13" style="1270" bestFit="1" customWidth="1"/>
    <col min="12172" max="12173" width="18.125" style="1270" bestFit="1" customWidth="1"/>
    <col min="12174" max="12174" width="20.25" style="1270" bestFit="1" customWidth="1"/>
    <col min="12175" max="12175" width="17.625" style="1270" bestFit="1" customWidth="1"/>
    <col min="12176" max="12176" width="15.125" style="1270" bestFit="1" customWidth="1"/>
    <col min="12177" max="12177" width="21.375" style="1270" bestFit="1" customWidth="1"/>
    <col min="12178" max="12178" width="12.875" style="1270" bestFit="1" customWidth="1"/>
    <col min="12179" max="12179" width="13" style="1270" bestFit="1" customWidth="1"/>
    <col min="12180" max="12180" width="21.5" style="1270" bestFit="1" customWidth="1"/>
    <col min="12181" max="12182" width="13.125" style="1270" bestFit="1" customWidth="1"/>
    <col min="12183" max="12183" width="21.25" style="1270" bestFit="1" customWidth="1"/>
    <col min="12184" max="12184" width="17.375" style="1270" bestFit="1" customWidth="1"/>
    <col min="12185" max="12185" width="13.125" style="1270" bestFit="1" customWidth="1"/>
    <col min="12186" max="12186" width="15.125" style="1270" bestFit="1" customWidth="1"/>
    <col min="12187" max="12187" width="25.25" style="1270" bestFit="1" customWidth="1"/>
    <col min="12188" max="12188" width="18.875" style="1270" bestFit="1" customWidth="1"/>
    <col min="12189" max="12189" width="28" style="1270" bestFit="1" customWidth="1"/>
    <col min="12190" max="12190" width="26.75" style="1270" bestFit="1" customWidth="1"/>
    <col min="12191" max="12191" width="28" style="1270" bestFit="1" customWidth="1"/>
    <col min="12192" max="12192" width="25.25" style="1270" bestFit="1" customWidth="1"/>
    <col min="12193" max="12193" width="29.625" style="1270" bestFit="1" customWidth="1"/>
    <col min="12194" max="12194" width="25.25" style="1270" bestFit="1" customWidth="1"/>
    <col min="12195" max="12195" width="29.625" style="1270" bestFit="1" customWidth="1"/>
    <col min="12196" max="12196" width="25.25" style="1270" bestFit="1" customWidth="1"/>
    <col min="12197" max="12198" width="18.875" style="1270" bestFit="1" customWidth="1"/>
    <col min="12199" max="12199" width="21" style="1270" bestFit="1" customWidth="1"/>
    <col min="12200" max="12200" width="20.875" style="1270" bestFit="1" customWidth="1"/>
    <col min="12201" max="12201" width="12.625" style="1270" bestFit="1" customWidth="1"/>
    <col min="12202" max="12202" width="15.125" style="1270" bestFit="1" customWidth="1"/>
    <col min="12203" max="12203" width="7.125" style="1270" bestFit="1" customWidth="1"/>
    <col min="12204" max="12204" width="19.25" style="1270" bestFit="1" customWidth="1"/>
    <col min="12205" max="12207" width="15.125" style="1270" bestFit="1" customWidth="1"/>
    <col min="12208" max="12208" width="17.25" style="1270" bestFit="1" customWidth="1"/>
    <col min="12209" max="12211" width="15.125" style="1270" bestFit="1" customWidth="1"/>
    <col min="12212" max="12213" width="17.25" style="1270" bestFit="1" customWidth="1"/>
    <col min="12214" max="12214" width="15.125" style="1270" bestFit="1" customWidth="1"/>
    <col min="12215" max="12216" width="17.25" style="1270" bestFit="1" customWidth="1"/>
    <col min="12217" max="12217" width="15.125" style="1270" bestFit="1" customWidth="1"/>
    <col min="12218" max="12219" width="17.25" style="1270" bestFit="1" customWidth="1"/>
    <col min="12220" max="12220" width="19.25" style="1270" bestFit="1" customWidth="1"/>
    <col min="12221" max="12222" width="21.375" style="1270" bestFit="1" customWidth="1"/>
    <col min="12223" max="12223" width="23.5" style="1270" bestFit="1" customWidth="1"/>
    <col min="12224" max="12224" width="21.375" style="1270" bestFit="1" customWidth="1"/>
    <col min="12225" max="12225" width="19.25" style="1270" bestFit="1" customWidth="1"/>
    <col min="12226" max="12227" width="21.375" style="1270" bestFit="1" customWidth="1"/>
    <col min="12228" max="12228" width="23.5" style="1270" bestFit="1" customWidth="1"/>
    <col min="12229" max="12229" width="21.375" style="1270" bestFit="1" customWidth="1"/>
    <col min="12230" max="12230" width="17.25" style="1270" bestFit="1" customWidth="1"/>
    <col min="12231" max="12233" width="19.25" style="1270" bestFit="1" customWidth="1"/>
    <col min="12234" max="12234" width="18.375" style="1270" bestFit="1" customWidth="1"/>
    <col min="12235" max="12236" width="20.375" style="1270" bestFit="1" customWidth="1"/>
    <col min="12237" max="12237" width="13" style="1270" bestFit="1" customWidth="1"/>
    <col min="12238" max="12239" width="19.25" style="1270" bestFit="1" customWidth="1"/>
    <col min="12240" max="12241" width="17.25" style="1270" bestFit="1" customWidth="1"/>
    <col min="12242" max="12244" width="19.25" style="1270" bestFit="1" customWidth="1"/>
    <col min="12245" max="12246" width="21.375" style="1270" bestFit="1" customWidth="1"/>
    <col min="12247" max="12247" width="19.25" style="1270" bestFit="1" customWidth="1"/>
    <col min="12248" max="12249" width="21.375" style="1270" bestFit="1" customWidth="1"/>
    <col min="12250" max="12250" width="23.5" style="1270" bestFit="1" customWidth="1"/>
    <col min="12251" max="12252" width="21.375" style="1270" bestFit="1" customWidth="1"/>
    <col min="12253" max="12255" width="23.5" style="1270" bestFit="1" customWidth="1"/>
    <col min="12256" max="12257" width="25.5" style="1270" bestFit="1" customWidth="1"/>
    <col min="12258" max="12258" width="23.5" style="1270" bestFit="1" customWidth="1"/>
    <col min="12259" max="12260" width="25.5" style="1270" bestFit="1" customWidth="1"/>
    <col min="12261" max="12261" width="27.625" style="1270" bestFit="1" customWidth="1"/>
    <col min="12262" max="12262" width="25.5" style="1270" bestFit="1" customWidth="1"/>
    <col min="12263" max="12263" width="22.75" style="1270" bestFit="1" customWidth="1"/>
    <col min="12264" max="12264" width="26.875" style="1270" bestFit="1" customWidth="1"/>
    <col min="12265" max="12266" width="19.25" style="1270" bestFit="1" customWidth="1"/>
    <col min="12267" max="12267" width="25.5" style="1270" bestFit="1" customWidth="1"/>
    <col min="12268" max="12269" width="21.375" style="1270" bestFit="1" customWidth="1"/>
    <col min="12270" max="12270" width="27.625" style="1270" bestFit="1" customWidth="1"/>
    <col min="12271" max="12271" width="8.375" style="1270" bestFit="1" customWidth="1"/>
    <col min="12272" max="12274" width="16.75" style="1270" bestFit="1" customWidth="1"/>
    <col min="12275" max="12275" width="18.875" style="1270" bestFit="1" customWidth="1"/>
    <col min="12276" max="12276" width="23.5" style="1270" bestFit="1" customWidth="1"/>
    <col min="12277" max="12277" width="25.5" style="1270" bestFit="1" customWidth="1"/>
    <col min="12278" max="12279" width="8.375" style="1270" bestFit="1" customWidth="1"/>
    <col min="12280" max="12280" width="10.25" style="1270" bestFit="1" customWidth="1"/>
    <col min="12281" max="12281" width="13.75" style="1270" bestFit="1" customWidth="1"/>
    <col min="12282" max="12282" width="15.125" style="1270" bestFit="1" customWidth="1"/>
    <col min="12283" max="12285" width="21.5" style="1270" bestFit="1" customWidth="1"/>
    <col min="12286" max="12287" width="19.25" style="1270" bestFit="1" customWidth="1"/>
    <col min="12288" max="12288" width="6.625" style="1270" bestFit="1" customWidth="1"/>
    <col min="12289" max="12289" width="9" style="1270"/>
    <col min="12290" max="12290" width="15.125" style="1270" bestFit="1" customWidth="1"/>
    <col min="12291" max="12291" width="13" style="1270" bestFit="1" customWidth="1"/>
    <col min="12292" max="12294" width="9" style="1270"/>
    <col min="12295" max="12295" width="13" style="1270" bestFit="1" customWidth="1"/>
    <col min="12296" max="12296" width="15" style="1270" customWidth="1"/>
    <col min="12297" max="12297" width="13" style="1270" bestFit="1" customWidth="1"/>
    <col min="12298" max="12298" width="9" style="1270"/>
    <col min="12299" max="12301" width="12.375" style="1270" bestFit="1" customWidth="1"/>
    <col min="12302" max="12302" width="11" style="1270" bestFit="1" customWidth="1"/>
    <col min="12303" max="12303" width="20.375" style="1270" bestFit="1" customWidth="1"/>
    <col min="12304" max="12305" width="27.75" style="1270" bestFit="1" customWidth="1"/>
    <col min="12306" max="12307" width="19.375" style="1270" bestFit="1" customWidth="1"/>
    <col min="12308" max="12308" width="17.25" style="1270" bestFit="1" customWidth="1"/>
    <col min="12309" max="12309" width="19.375" style="1270" bestFit="1" customWidth="1"/>
    <col min="12310" max="12311" width="9" style="1270"/>
    <col min="12312" max="12312" width="17.375" style="1270" bestFit="1" customWidth="1"/>
    <col min="12313" max="12313" width="9" style="1270"/>
    <col min="12314" max="12314" width="17.375" style="1270" bestFit="1" customWidth="1"/>
    <col min="12315" max="12316" width="9" style="1270"/>
    <col min="12317" max="12318" width="11.125" style="1270" bestFit="1" customWidth="1"/>
    <col min="12319" max="12319" width="5.25" style="1270" bestFit="1" customWidth="1"/>
    <col min="12320" max="12320" width="9" style="1270"/>
    <col min="12321" max="12321" width="14.25" style="1270" bestFit="1" customWidth="1"/>
    <col min="12322" max="12322" width="17.875" style="1270" bestFit="1" customWidth="1"/>
    <col min="12323" max="12323" width="5.25" style="1270" bestFit="1" customWidth="1"/>
    <col min="12324" max="12324" width="9" style="1270"/>
    <col min="12325" max="12325" width="11" style="1270" bestFit="1" customWidth="1"/>
    <col min="12326" max="12326" width="8.375" style="1270" bestFit="1" customWidth="1"/>
    <col min="12327" max="12327" width="9.625" style="1270" bestFit="1" customWidth="1"/>
    <col min="12328" max="12328" width="15.125" style="1270" bestFit="1" customWidth="1"/>
    <col min="12329" max="12329" width="11.125" style="1270" bestFit="1" customWidth="1"/>
    <col min="12330" max="12330" width="9.5" style="1270" bestFit="1" customWidth="1"/>
    <col min="12331" max="12331" width="11" style="1270" bestFit="1" customWidth="1"/>
    <col min="12332" max="12340" width="15.125" style="1270" bestFit="1" customWidth="1"/>
    <col min="12341" max="12341" width="7.125" style="1270" bestFit="1" customWidth="1"/>
    <col min="12342" max="12342" width="11" style="1270" bestFit="1" customWidth="1"/>
    <col min="12343" max="12343" width="15.125" style="1270" bestFit="1" customWidth="1"/>
    <col min="12344" max="12344" width="19.25" style="1270" bestFit="1" customWidth="1"/>
    <col min="12345" max="12345" width="15.125" style="1270" bestFit="1" customWidth="1"/>
    <col min="12346" max="12346" width="19.25" style="1270" bestFit="1" customWidth="1"/>
    <col min="12347" max="12347" width="15.125" style="1270" bestFit="1" customWidth="1"/>
    <col min="12348" max="12348" width="19.25" style="1270" bestFit="1" customWidth="1"/>
    <col min="12349" max="12349" width="15.125" style="1270" bestFit="1" customWidth="1"/>
    <col min="12350" max="12350" width="19.25" style="1270" bestFit="1" customWidth="1"/>
    <col min="12351" max="12351" width="15.125" style="1270" bestFit="1" customWidth="1"/>
    <col min="12352" max="12352" width="19.25" style="1270" bestFit="1" customWidth="1"/>
    <col min="12353" max="12353" width="13" style="1270" bestFit="1" customWidth="1"/>
    <col min="12354" max="12354" width="17.25" style="1270" bestFit="1" customWidth="1"/>
    <col min="12355" max="12355" width="15.125" style="1270" bestFit="1" customWidth="1"/>
    <col min="12356" max="12356" width="19.25" style="1270" bestFit="1" customWidth="1"/>
    <col min="12357" max="12357" width="15.125" style="1270" bestFit="1" customWidth="1"/>
    <col min="12358" max="12358" width="19.25" style="1270" bestFit="1" customWidth="1"/>
    <col min="12359" max="12364" width="21.375" style="1270" bestFit="1" customWidth="1"/>
    <col min="12365" max="12366" width="17.25" style="1270" bestFit="1" customWidth="1"/>
    <col min="12367" max="12367" width="7.125" style="1270" bestFit="1" customWidth="1"/>
    <col min="12368" max="12368" width="11" style="1270" bestFit="1" customWidth="1"/>
    <col min="12369" max="12369" width="7.125" style="1270" bestFit="1" customWidth="1"/>
    <col min="12370" max="12371" width="11" style="1270" bestFit="1" customWidth="1"/>
    <col min="12372" max="12372" width="15.125" style="1270" bestFit="1" customWidth="1"/>
    <col min="12373" max="12373" width="16.5" style="1270" bestFit="1" customWidth="1"/>
    <col min="12374" max="12374" width="20.625" style="1270" bestFit="1" customWidth="1"/>
    <col min="12375" max="12375" width="7.125" style="1270" bestFit="1" customWidth="1"/>
    <col min="12376" max="12378" width="11" style="1270" bestFit="1" customWidth="1"/>
    <col min="12379" max="12379" width="15.125" style="1270" bestFit="1" customWidth="1"/>
    <col min="12380" max="12382" width="11" style="1270" bestFit="1" customWidth="1"/>
    <col min="12383" max="12383" width="13" style="1270" bestFit="1" customWidth="1"/>
    <col min="12384" max="12384" width="11" style="1270" bestFit="1" customWidth="1"/>
    <col min="12385" max="12385" width="15.125" style="1270" bestFit="1" customWidth="1"/>
    <col min="12386" max="12386" width="17.25" style="1270" bestFit="1" customWidth="1"/>
    <col min="12387" max="12387" width="7.125" style="1270" bestFit="1" customWidth="1"/>
    <col min="12388" max="12388" width="13" style="1270" bestFit="1" customWidth="1"/>
    <col min="12389" max="12390" width="12.375" style="1270" bestFit="1" customWidth="1"/>
    <col min="12391" max="12392" width="15.125" style="1270" bestFit="1" customWidth="1"/>
    <col min="12393" max="12394" width="18.625" style="1270" bestFit="1" customWidth="1"/>
    <col min="12395" max="12396" width="21.375" style="1270" bestFit="1" customWidth="1"/>
    <col min="12397" max="12397" width="17.25" style="1270" bestFit="1" customWidth="1"/>
    <col min="12398" max="12398" width="11" style="1270" bestFit="1" customWidth="1"/>
    <col min="12399" max="12400" width="15.125" style="1270" bestFit="1" customWidth="1"/>
    <col min="12401" max="12401" width="11" style="1270" bestFit="1" customWidth="1"/>
    <col min="12402" max="12403" width="15.125" style="1270" bestFit="1" customWidth="1"/>
    <col min="12404" max="12404" width="11.875" style="1270" bestFit="1" customWidth="1"/>
    <col min="12405" max="12405" width="16.375" style="1270" bestFit="1" customWidth="1"/>
    <col min="12406" max="12406" width="15.125" style="1270" bestFit="1" customWidth="1"/>
    <col min="12407" max="12407" width="11" style="1270" bestFit="1" customWidth="1"/>
    <col min="12408" max="12409" width="15.125" style="1270" bestFit="1" customWidth="1"/>
    <col min="12410" max="12410" width="11" style="1270" bestFit="1" customWidth="1"/>
    <col min="12411" max="12412" width="15.125" style="1270" bestFit="1" customWidth="1"/>
    <col min="12413" max="12413" width="5.25" style="1270" bestFit="1" customWidth="1"/>
    <col min="12414" max="12415" width="9" style="1270"/>
    <col min="12416" max="12416" width="7.125" style="1270" bestFit="1" customWidth="1"/>
    <col min="12417" max="12417" width="9" style="1270"/>
    <col min="12418" max="12418" width="59.375" style="1270" bestFit="1" customWidth="1"/>
    <col min="12419" max="12419" width="45.5" style="1270" bestFit="1" customWidth="1"/>
    <col min="12420" max="12420" width="27.625" style="1270" bestFit="1" customWidth="1"/>
    <col min="12421" max="12421" width="11" style="1270" bestFit="1" customWidth="1"/>
    <col min="12422" max="12425" width="13" style="1270" bestFit="1" customWidth="1"/>
    <col min="12426" max="12426" width="14.375" style="1270" bestFit="1" customWidth="1"/>
    <col min="12427" max="12427" width="13" style="1270" bestFit="1" customWidth="1"/>
    <col min="12428" max="12429" width="18.125" style="1270" bestFit="1" customWidth="1"/>
    <col min="12430" max="12430" width="20.25" style="1270" bestFit="1" customWidth="1"/>
    <col min="12431" max="12431" width="17.625" style="1270" bestFit="1" customWidth="1"/>
    <col min="12432" max="12432" width="15.125" style="1270" bestFit="1" customWidth="1"/>
    <col min="12433" max="12433" width="21.375" style="1270" bestFit="1" customWidth="1"/>
    <col min="12434" max="12434" width="12.875" style="1270" bestFit="1" customWidth="1"/>
    <col min="12435" max="12435" width="13" style="1270" bestFit="1" customWidth="1"/>
    <col min="12436" max="12436" width="21.5" style="1270" bestFit="1" customWidth="1"/>
    <col min="12437" max="12438" width="13.125" style="1270" bestFit="1" customWidth="1"/>
    <col min="12439" max="12439" width="21.25" style="1270" bestFit="1" customWidth="1"/>
    <col min="12440" max="12440" width="17.375" style="1270" bestFit="1" customWidth="1"/>
    <col min="12441" max="12441" width="13.125" style="1270" bestFit="1" customWidth="1"/>
    <col min="12442" max="12442" width="15.125" style="1270" bestFit="1" customWidth="1"/>
    <col min="12443" max="12443" width="25.25" style="1270" bestFit="1" customWidth="1"/>
    <col min="12444" max="12444" width="18.875" style="1270" bestFit="1" customWidth="1"/>
    <col min="12445" max="12445" width="28" style="1270" bestFit="1" customWidth="1"/>
    <col min="12446" max="12446" width="26.75" style="1270" bestFit="1" customWidth="1"/>
    <col min="12447" max="12447" width="28" style="1270" bestFit="1" customWidth="1"/>
    <col min="12448" max="12448" width="25.25" style="1270" bestFit="1" customWidth="1"/>
    <col min="12449" max="12449" width="29.625" style="1270" bestFit="1" customWidth="1"/>
    <col min="12450" max="12450" width="25.25" style="1270" bestFit="1" customWidth="1"/>
    <col min="12451" max="12451" width="29.625" style="1270" bestFit="1" customWidth="1"/>
    <col min="12452" max="12452" width="25.25" style="1270" bestFit="1" customWidth="1"/>
    <col min="12453" max="12454" width="18.875" style="1270" bestFit="1" customWidth="1"/>
    <col min="12455" max="12455" width="21" style="1270" bestFit="1" customWidth="1"/>
    <col min="12456" max="12456" width="20.875" style="1270" bestFit="1" customWidth="1"/>
    <col min="12457" max="12457" width="12.625" style="1270" bestFit="1" customWidth="1"/>
    <col min="12458" max="12458" width="15.125" style="1270" bestFit="1" customWidth="1"/>
    <col min="12459" max="12459" width="7.125" style="1270" bestFit="1" customWidth="1"/>
    <col min="12460" max="12460" width="19.25" style="1270" bestFit="1" customWidth="1"/>
    <col min="12461" max="12463" width="15.125" style="1270" bestFit="1" customWidth="1"/>
    <col min="12464" max="12464" width="17.25" style="1270" bestFit="1" customWidth="1"/>
    <col min="12465" max="12467" width="15.125" style="1270" bestFit="1" customWidth="1"/>
    <col min="12468" max="12469" width="17.25" style="1270" bestFit="1" customWidth="1"/>
    <col min="12470" max="12470" width="15.125" style="1270" bestFit="1" customWidth="1"/>
    <col min="12471" max="12472" width="17.25" style="1270" bestFit="1" customWidth="1"/>
    <col min="12473" max="12473" width="15.125" style="1270" bestFit="1" customWidth="1"/>
    <col min="12474" max="12475" width="17.25" style="1270" bestFit="1" customWidth="1"/>
    <col min="12476" max="12476" width="19.25" style="1270" bestFit="1" customWidth="1"/>
    <col min="12477" max="12478" width="21.375" style="1270" bestFit="1" customWidth="1"/>
    <col min="12479" max="12479" width="23.5" style="1270" bestFit="1" customWidth="1"/>
    <col min="12480" max="12480" width="21.375" style="1270" bestFit="1" customWidth="1"/>
    <col min="12481" max="12481" width="19.25" style="1270" bestFit="1" customWidth="1"/>
    <col min="12482" max="12483" width="21.375" style="1270" bestFit="1" customWidth="1"/>
    <col min="12484" max="12484" width="23.5" style="1270" bestFit="1" customWidth="1"/>
    <col min="12485" max="12485" width="21.375" style="1270" bestFit="1" customWidth="1"/>
    <col min="12486" max="12486" width="17.25" style="1270" bestFit="1" customWidth="1"/>
    <col min="12487" max="12489" width="19.25" style="1270" bestFit="1" customWidth="1"/>
    <col min="12490" max="12490" width="18.375" style="1270" bestFit="1" customWidth="1"/>
    <col min="12491" max="12492" width="20.375" style="1270" bestFit="1" customWidth="1"/>
    <col min="12493" max="12493" width="13" style="1270" bestFit="1" customWidth="1"/>
    <col min="12494" max="12495" width="19.25" style="1270" bestFit="1" customWidth="1"/>
    <col min="12496" max="12497" width="17.25" style="1270" bestFit="1" customWidth="1"/>
    <col min="12498" max="12500" width="19.25" style="1270" bestFit="1" customWidth="1"/>
    <col min="12501" max="12502" width="21.375" style="1270" bestFit="1" customWidth="1"/>
    <col min="12503" max="12503" width="19.25" style="1270" bestFit="1" customWidth="1"/>
    <col min="12504" max="12505" width="21.375" style="1270" bestFit="1" customWidth="1"/>
    <col min="12506" max="12506" width="23.5" style="1270" bestFit="1" customWidth="1"/>
    <col min="12507" max="12508" width="21.375" style="1270" bestFit="1" customWidth="1"/>
    <col min="12509" max="12511" width="23.5" style="1270" bestFit="1" customWidth="1"/>
    <col min="12512" max="12513" width="25.5" style="1270" bestFit="1" customWidth="1"/>
    <col min="12514" max="12514" width="23.5" style="1270" bestFit="1" customWidth="1"/>
    <col min="12515" max="12516" width="25.5" style="1270" bestFit="1" customWidth="1"/>
    <col min="12517" max="12517" width="27.625" style="1270" bestFit="1" customWidth="1"/>
    <col min="12518" max="12518" width="25.5" style="1270" bestFit="1" customWidth="1"/>
    <col min="12519" max="12519" width="22.75" style="1270" bestFit="1" customWidth="1"/>
    <col min="12520" max="12520" width="26.875" style="1270" bestFit="1" customWidth="1"/>
    <col min="12521" max="12522" width="19.25" style="1270" bestFit="1" customWidth="1"/>
    <col min="12523" max="12523" width="25.5" style="1270" bestFit="1" customWidth="1"/>
    <col min="12524" max="12525" width="21.375" style="1270" bestFit="1" customWidth="1"/>
    <col min="12526" max="12526" width="27.625" style="1270" bestFit="1" customWidth="1"/>
    <col min="12527" max="12527" width="8.375" style="1270" bestFit="1" customWidth="1"/>
    <col min="12528" max="12530" width="16.75" style="1270" bestFit="1" customWidth="1"/>
    <col min="12531" max="12531" width="18.875" style="1270" bestFit="1" customWidth="1"/>
    <col min="12532" max="12532" width="23.5" style="1270" bestFit="1" customWidth="1"/>
    <col min="12533" max="12533" width="25.5" style="1270" bestFit="1" customWidth="1"/>
    <col min="12534" max="12535" width="8.375" style="1270" bestFit="1" customWidth="1"/>
    <col min="12536" max="12536" width="10.25" style="1270" bestFit="1" customWidth="1"/>
    <col min="12537" max="12537" width="13.75" style="1270" bestFit="1" customWidth="1"/>
    <col min="12538" max="12538" width="15.125" style="1270" bestFit="1" customWidth="1"/>
    <col min="12539" max="12541" width="21.5" style="1270" bestFit="1" customWidth="1"/>
    <col min="12542" max="12543" width="19.25" style="1270" bestFit="1" customWidth="1"/>
    <col min="12544" max="12544" width="6.625" style="1270" bestFit="1" customWidth="1"/>
    <col min="12545" max="12545" width="9" style="1270"/>
    <col min="12546" max="12546" width="15.125" style="1270" bestFit="1" customWidth="1"/>
    <col min="12547" max="12547" width="13" style="1270" bestFit="1" customWidth="1"/>
    <col min="12548" max="12550" width="9" style="1270"/>
    <col min="12551" max="12551" width="13" style="1270" bestFit="1" customWidth="1"/>
    <col min="12552" max="12552" width="15" style="1270" customWidth="1"/>
    <col min="12553" max="12553" width="13" style="1270" bestFit="1" customWidth="1"/>
    <col min="12554" max="12554" width="9" style="1270"/>
    <col min="12555" max="12557" width="12.375" style="1270" bestFit="1" customWidth="1"/>
    <col min="12558" max="12558" width="11" style="1270" bestFit="1" customWidth="1"/>
    <col min="12559" max="12559" width="20.375" style="1270" bestFit="1" customWidth="1"/>
    <col min="12560" max="12561" width="27.75" style="1270" bestFit="1" customWidth="1"/>
    <col min="12562" max="12563" width="19.375" style="1270" bestFit="1" customWidth="1"/>
    <col min="12564" max="12564" width="17.25" style="1270" bestFit="1" customWidth="1"/>
    <col min="12565" max="12565" width="19.375" style="1270" bestFit="1" customWidth="1"/>
    <col min="12566" max="12567" width="9" style="1270"/>
    <col min="12568" max="12568" width="17.375" style="1270" bestFit="1" customWidth="1"/>
    <col min="12569" max="12569" width="9" style="1270"/>
    <col min="12570" max="12570" width="17.375" style="1270" bestFit="1" customWidth="1"/>
    <col min="12571" max="12572" width="9" style="1270"/>
    <col min="12573" max="12574" width="11.125" style="1270" bestFit="1" customWidth="1"/>
    <col min="12575" max="12575" width="5.25" style="1270" bestFit="1" customWidth="1"/>
    <col min="12576" max="12576" width="9" style="1270"/>
    <col min="12577" max="12577" width="14.25" style="1270" bestFit="1" customWidth="1"/>
    <col min="12578" max="12578" width="17.875" style="1270" bestFit="1" customWidth="1"/>
    <col min="12579" max="12579" width="5.25" style="1270" bestFit="1" customWidth="1"/>
    <col min="12580" max="12580" width="9" style="1270"/>
    <col min="12581" max="12581" width="11" style="1270" bestFit="1" customWidth="1"/>
    <col min="12582" max="12582" width="8.375" style="1270" bestFit="1" customWidth="1"/>
    <col min="12583" max="12583" width="9.625" style="1270" bestFit="1" customWidth="1"/>
    <col min="12584" max="12584" width="15.125" style="1270" bestFit="1" customWidth="1"/>
    <col min="12585" max="12585" width="11.125" style="1270" bestFit="1" customWidth="1"/>
    <col min="12586" max="12586" width="9.5" style="1270" bestFit="1" customWidth="1"/>
    <col min="12587" max="12587" width="11" style="1270" bestFit="1" customWidth="1"/>
    <col min="12588" max="12596" width="15.125" style="1270" bestFit="1" customWidth="1"/>
    <col min="12597" max="12597" width="7.125" style="1270" bestFit="1" customWidth="1"/>
    <col min="12598" max="12598" width="11" style="1270" bestFit="1" customWidth="1"/>
    <col min="12599" max="12599" width="15.125" style="1270" bestFit="1" customWidth="1"/>
    <col min="12600" max="12600" width="19.25" style="1270" bestFit="1" customWidth="1"/>
    <col min="12601" max="12601" width="15.125" style="1270" bestFit="1" customWidth="1"/>
    <col min="12602" max="12602" width="19.25" style="1270" bestFit="1" customWidth="1"/>
    <col min="12603" max="12603" width="15.125" style="1270" bestFit="1" customWidth="1"/>
    <col min="12604" max="12604" width="19.25" style="1270" bestFit="1" customWidth="1"/>
    <col min="12605" max="12605" width="15.125" style="1270" bestFit="1" customWidth="1"/>
    <col min="12606" max="12606" width="19.25" style="1270" bestFit="1" customWidth="1"/>
    <col min="12607" max="12607" width="15.125" style="1270" bestFit="1" customWidth="1"/>
    <col min="12608" max="12608" width="19.25" style="1270" bestFit="1" customWidth="1"/>
    <col min="12609" max="12609" width="13" style="1270" bestFit="1" customWidth="1"/>
    <col min="12610" max="12610" width="17.25" style="1270" bestFit="1" customWidth="1"/>
    <col min="12611" max="12611" width="15.125" style="1270" bestFit="1" customWidth="1"/>
    <col min="12612" max="12612" width="19.25" style="1270" bestFit="1" customWidth="1"/>
    <col min="12613" max="12613" width="15.125" style="1270" bestFit="1" customWidth="1"/>
    <col min="12614" max="12614" width="19.25" style="1270" bestFit="1" customWidth="1"/>
    <col min="12615" max="12620" width="21.375" style="1270" bestFit="1" customWidth="1"/>
    <col min="12621" max="12622" width="17.25" style="1270" bestFit="1" customWidth="1"/>
    <col min="12623" max="12623" width="7.125" style="1270" bestFit="1" customWidth="1"/>
    <col min="12624" max="12624" width="11" style="1270" bestFit="1" customWidth="1"/>
    <col min="12625" max="12625" width="7.125" style="1270" bestFit="1" customWidth="1"/>
    <col min="12626" max="12627" width="11" style="1270" bestFit="1" customWidth="1"/>
    <col min="12628" max="12628" width="15.125" style="1270" bestFit="1" customWidth="1"/>
    <col min="12629" max="12629" width="16.5" style="1270" bestFit="1" customWidth="1"/>
    <col min="12630" max="12630" width="20.625" style="1270" bestFit="1" customWidth="1"/>
    <col min="12631" max="12631" width="7.125" style="1270" bestFit="1" customWidth="1"/>
    <col min="12632" max="12634" width="11" style="1270" bestFit="1" customWidth="1"/>
    <col min="12635" max="12635" width="15.125" style="1270" bestFit="1" customWidth="1"/>
    <col min="12636" max="12638" width="11" style="1270" bestFit="1" customWidth="1"/>
    <col min="12639" max="12639" width="13" style="1270" bestFit="1" customWidth="1"/>
    <col min="12640" max="12640" width="11" style="1270" bestFit="1" customWidth="1"/>
    <col min="12641" max="12641" width="15.125" style="1270" bestFit="1" customWidth="1"/>
    <col min="12642" max="12642" width="17.25" style="1270" bestFit="1" customWidth="1"/>
    <col min="12643" max="12643" width="7.125" style="1270" bestFit="1" customWidth="1"/>
    <col min="12644" max="12644" width="13" style="1270" bestFit="1" customWidth="1"/>
    <col min="12645" max="12646" width="12.375" style="1270" bestFit="1" customWidth="1"/>
    <col min="12647" max="12648" width="15.125" style="1270" bestFit="1" customWidth="1"/>
    <col min="12649" max="12650" width="18.625" style="1270" bestFit="1" customWidth="1"/>
    <col min="12651" max="12652" width="21.375" style="1270" bestFit="1" customWidth="1"/>
    <col min="12653" max="12653" width="17.25" style="1270" bestFit="1" customWidth="1"/>
    <col min="12654" max="12654" width="11" style="1270" bestFit="1" customWidth="1"/>
    <col min="12655" max="12656" width="15.125" style="1270" bestFit="1" customWidth="1"/>
    <col min="12657" max="12657" width="11" style="1270" bestFit="1" customWidth="1"/>
    <col min="12658" max="12659" width="15.125" style="1270" bestFit="1" customWidth="1"/>
    <col min="12660" max="12660" width="11.875" style="1270" bestFit="1" customWidth="1"/>
    <col min="12661" max="12661" width="16.375" style="1270" bestFit="1" customWidth="1"/>
    <col min="12662" max="12662" width="15.125" style="1270" bestFit="1" customWidth="1"/>
    <col min="12663" max="12663" width="11" style="1270" bestFit="1" customWidth="1"/>
    <col min="12664" max="12665" width="15.125" style="1270" bestFit="1" customWidth="1"/>
    <col min="12666" max="12666" width="11" style="1270" bestFit="1" customWidth="1"/>
    <col min="12667" max="12668" width="15.125" style="1270" bestFit="1" customWidth="1"/>
    <col min="12669" max="12669" width="5.25" style="1270" bestFit="1" customWidth="1"/>
    <col min="12670" max="12671" width="9" style="1270"/>
    <col min="12672" max="12672" width="7.125" style="1270" bestFit="1" customWidth="1"/>
    <col min="12673" max="12673" width="9" style="1270"/>
    <col min="12674" max="12674" width="59.375" style="1270" bestFit="1" customWidth="1"/>
    <col min="12675" max="12675" width="45.5" style="1270" bestFit="1" customWidth="1"/>
    <col min="12676" max="12676" width="27.625" style="1270" bestFit="1" customWidth="1"/>
    <col min="12677" max="12677" width="11" style="1270" bestFit="1" customWidth="1"/>
    <col min="12678" max="12681" width="13" style="1270" bestFit="1" customWidth="1"/>
    <col min="12682" max="12682" width="14.375" style="1270" bestFit="1" customWidth="1"/>
    <col min="12683" max="12683" width="13" style="1270" bestFit="1" customWidth="1"/>
    <col min="12684" max="12685" width="18.125" style="1270" bestFit="1" customWidth="1"/>
    <col min="12686" max="12686" width="20.25" style="1270" bestFit="1" customWidth="1"/>
    <col min="12687" max="12687" width="17.625" style="1270" bestFit="1" customWidth="1"/>
    <col min="12688" max="12688" width="15.125" style="1270" bestFit="1" customWidth="1"/>
    <col min="12689" max="12689" width="21.375" style="1270" bestFit="1" customWidth="1"/>
    <col min="12690" max="12690" width="12.875" style="1270" bestFit="1" customWidth="1"/>
    <col min="12691" max="12691" width="13" style="1270" bestFit="1" customWidth="1"/>
    <col min="12692" max="12692" width="21.5" style="1270" bestFit="1" customWidth="1"/>
    <col min="12693" max="12694" width="13.125" style="1270" bestFit="1" customWidth="1"/>
    <col min="12695" max="12695" width="21.25" style="1270" bestFit="1" customWidth="1"/>
    <col min="12696" max="12696" width="17.375" style="1270" bestFit="1" customWidth="1"/>
    <col min="12697" max="12697" width="13.125" style="1270" bestFit="1" customWidth="1"/>
    <col min="12698" max="12698" width="15.125" style="1270" bestFit="1" customWidth="1"/>
    <col min="12699" max="12699" width="25.25" style="1270" bestFit="1" customWidth="1"/>
    <col min="12700" max="12700" width="18.875" style="1270" bestFit="1" customWidth="1"/>
    <col min="12701" max="12701" width="28" style="1270" bestFit="1" customWidth="1"/>
    <col min="12702" max="12702" width="26.75" style="1270" bestFit="1" customWidth="1"/>
    <col min="12703" max="12703" width="28" style="1270" bestFit="1" customWidth="1"/>
    <col min="12704" max="12704" width="25.25" style="1270" bestFit="1" customWidth="1"/>
    <col min="12705" max="12705" width="29.625" style="1270" bestFit="1" customWidth="1"/>
    <col min="12706" max="12706" width="25.25" style="1270" bestFit="1" customWidth="1"/>
    <col min="12707" max="12707" width="29.625" style="1270" bestFit="1" customWidth="1"/>
    <col min="12708" max="12708" width="25.25" style="1270" bestFit="1" customWidth="1"/>
    <col min="12709" max="12710" width="18.875" style="1270" bestFit="1" customWidth="1"/>
    <col min="12711" max="12711" width="21" style="1270" bestFit="1" customWidth="1"/>
    <col min="12712" max="12712" width="20.875" style="1270" bestFit="1" customWidth="1"/>
    <col min="12713" max="12713" width="12.625" style="1270" bestFit="1" customWidth="1"/>
    <col min="12714" max="12714" width="15.125" style="1270" bestFit="1" customWidth="1"/>
    <col min="12715" max="12715" width="7.125" style="1270" bestFit="1" customWidth="1"/>
    <col min="12716" max="12716" width="19.25" style="1270" bestFit="1" customWidth="1"/>
    <col min="12717" max="12719" width="15.125" style="1270" bestFit="1" customWidth="1"/>
    <col min="12720" max="12720" width="17.25" style="1270" bestFit="1" customWidth="1"/>
    <col min="12721" max="12723" width="15.125" style="1270" bestFit="1" customWidth="1"/>
    <col min="12724" max="12725" width="17.25" style="1270" bestFit="1" customWidth="1"/>
    <col min="12726" max="12726" width="15.125" style="1270" bestFit="1" customWidth="1"/>
    <col min="12727" max="12728" width="17.25" style="1270" bestFit="1" customWidth="1"/>
    <col min="12729" max="12729" width="15.125" style="1270" bestFit="1" customWidth="1"/>
    <col min="12730" max="12731" width="17.25" style="1270" bestFit="1" customWidth="1"/>
    <col min="12732" max="12732" width="19.25" style="1270" bestFit="1" customWidth="1"/>
    <col min="12733" max="12734" width="21.375" style="1270" bestFit="1" customWidth="1"/>
    <col min="12735" max="12735" width="23.5" style="1270" bestFit="1" customWidth="1"/>
    <col min="12736" max="12736" width="21.375" style="1270" bestFit="1" customWidth="1"/>
    <col min="12737" max="12737" width="19.25" style="1270" bestFit="1" customWidth="1"/>
    <col min="12738" max="12739" width="21.375" style="1270" bestFit="1" customWidth="1"/>
    <col min="12740" max="12740" width="23.5" style="1270" bestFit="1" customWidth="1"/>
    <col min="12741" max="12741" width="21.375" style="1270" bestFit="1" customWidth="1"/>
    <col min="12742" max="12742" width="17.25" style="1270" bestFit="1" customWidth="1"/>
    <col min="12743" max="12745" width="19.25" style="1270" bestFit="1" customWidth="1"/>
    <col min="12746" max="12746" width="18.375" style="1270" bestFit="1" customWidth="1"/>
    <col min="12747" max="12748" width="20.375" style="1270" bestFit="1" customWidth="1"/>
    <col min="12749" max="12749" width="13" style="1270" bestFit="1" customWidth="1"/>
    <col min="12750" max="12751" width="19.25" style="1270" bestFit="1" customWidth="1"/>
    <col min="12752" max="12753" width="17.25" style="1270" bestFit="1" customWidth="1"/>
    <col min="12754" max="12756" width="19.25" style="1270" bestFit="1" customWidth="1"/>
    <col min="12757" max="12758" width="21.375" style="1270" bestFit="1" customWidth="1"/>
    <col min="12759" max="12759" width="19.25" style="1270" bestFit="1" customWidth="1"/>
    <col min="12760" max="12761" width="21.375" style="1270" bestFit="1" customWidth="1"/>
    <col min="12762" max="12762" width="23.5" style="1270" bestFit="1" customWidth="1"/>
    <col min="12763" max="12764" width="21.375" style="1270" bestFit="1" customWidth="1"/>
    <col min="12765" max="12767" width="23.5" style="1270" bestFit="1" customWidth="1"/>
    <col min="12768" max="12769" width="25.5" style="1270" bestFit="1" customWidth="1"/>
    <col min="12770" max="12770" width="23.5" style="1270" bestFit="1" customWidth="1"/>
    <col min="12771" max="12772" width="25.5" style="1270" bestFit="1" customWidth="1"/>
    <col min="12773" max="12773" width="27.625" style="1270" bestFit="1" customWidth="1"/>
    <col min="12774" max="12774" width="25.5" style="1270" bestFit="1" customWidth="1"/>
    <col min="12775" max="12775" width="22.75" style="1270" bestFit="1" customWidth="1"/>
    <col min="12776" max="12776" width="26.875" style="1270" bestFit="1" customWidth="1"/>
    <col min="12777" max="12778" width="19.25" style="1270" bestFit="1" customWidth="1"/>
    <col min="12779" max="12779" width="25.5" style="1270" bestFit="1" customWidth="1"/>
    <col min="12780" max="12781" width="21.375" style="1270" bestFit="1" customWidth="1"/>
    <col min="12782" max="12782" width="27.625" style="1270" bestFit="1" customWidth="1"/>
    <col min="12783" max="12783" width="8.375" style="1270" bestFit="1" customWidth="1"/>
    <col min="12784" max="12786" width="16.75" style="1270" bestFit="1" customWidth="1"/>
    <col min="12787" max="12787" width="18.875" style="1270" bestFit="1" customWidth="1"/>
    <col min="12788" max="12788" width="23.5" style="1270" bestFit="1" customWidth="1"/>
    <col min="12789" max="12789" width="25.5" style="1270" bestFit="1" customWidth="1"/>
    <col min="12790" max="12791" width="8.375" style="1270" bestFit="1" customWidth="1"/>
    <col min="12792" max="12792" width="10.25" style="1270" bestFit="1" customWidth="1"/>
    <col min="12793" max="12793" width="13.75" style="1270" bestFit="1" customWidth="1"/>
    <col min="12794" max="12794" width="15.125" style="1270" bestFit="1" customWidth="1"/>
    <col min="12795" max="12797" width="21.5" style="1270" bestFit="1" customWidth="1"/>
    <col min="12798" max="12799" width="19.25" style="1270" bestFit="1" customWidth="1"/>
    <col min="12800" max="12800" width="6.625" style="1270" bestFit="1" customWidth="1"/>
    <col min="12801" max="12801" width="9" style="1270"/>
    <col min="12802" max="12802" width="15.125" style="1270" bestFit="1" customWidth="1"/>
    <col min="12803" max="12803" width="13" style="1270" bestFit="1" customWidth="1"/>
    <col min="12804" max="12806" width="9" style="1270"/>
    <col min="12807" max="12807" width="13" style="1270" bestFit="1" customWidth="1"/>
    <col min="12808" max="12808" width="15" style="1270" customWidth="1"/>
    <col min="12809" max="12809" width="13" style="1270" bestFit="1" customWidth="1"/>
    <col min="12810" max="12810" width="9" style="1270"/>
    <col min="12811" max="12813" width="12.375" style="1270" bestFit="1" customWidth="1"/>
    <col min="12814" max="12814" width="11" style="1270" bestFit="1" customWidth="1"/>
    <col min="12815" max="12815" width="20.375" style="1270" bestFit="1" customWidth="1"/>
    <col min="12816" max="12817" width="27.75" style="1270" bestFit="1" customWidth="1"/>
    <col min="12818" max="12819" width="19.375" style="1270" bestFit="1" customWidth="1"/>
    <col min="12820" max="12820" width="17.25" style="1270" bestFit="1" customWidth="1"/>
    <col min="12821" max="12821" width="19.375" style="1270" bestFit="1" customWidth="1"/>
    <col min="12822" max="12823" width="9" style="1270"/>
    <col min="12824" max="12824" width="17.375" style="1270" bestFit="1" customWidth="1"/>
    <col min="12825" max="12825" width="9" style="1270"/>
    <col min="12826" max="12826" width="17.375" style="1270" bestFit="1" customWidth="1"/>
    <col min="12827" max="12828" width="9" style="1270"/>
    <col min="12829" max="12830" width="11.125" style="1270" bestFit="1" customWidth="1"/>
    <col min="12831" max="12831" width="5.25" style="1270" bestFit="1" customWidth="1"/>
    <col min="12832" max="12832" width="9" style="1270"/>
    <col min="12833" max="12833" width="14.25" style="1270" bestFit="1" customWidth="1"/>
    <col min="12834" max="12834" width="17.875" style="1270" bestFit="1" customWidth="1"/>
    <col min="12835" max="12835" width="5.25" style="1270" bestFit="1" customWidth="1"/>
    <col min="12836" max="12836" width="9" style="1270"/>
    <col min="12837" max="12837" width="11" style="1270" bestFit="1" customWidth="1"/>
    <col min="12838" max="12838" width="8.375" style="1270" bestFit="1" customWidth="1"/>
    <col min="12839" max="12839" width="9.625" style="1270" bestFit="1" customWidth="1"/>
    <col min="12840" max="12840" width="15.125" style="1270" bestFit="1" customWidth="1"/>
    <col min="12841" max="12841" width="11.125" style="1270" bestFit="1" customWidth="1"/>
    <col min="12842" max="12842" width="9.5" style="1270" bestFit="1" customWidth="1"/>
    <col min="12843" max="12843" width="11" style="1270" bestFit="1" customWidth="1"/>
    <col min="12844" max="12852" width="15.125" style="1270" bestFit="1" customWidth="1"/>
    <col min="12853" max="12853" width="7.125" style="1270" bestFit="1" customWidth="1"/>
    <col min="12854" max="12854" width="11" style="1270" bestFit="1" customWidth="1"/>
    <col min="12855" max="12855" width="15.125" style="1270" bestFit="1" customWidth="1"/>
    <col min="12856" max="12856" width="19.25" style="1270" bestFit="1" customWidth="1"/>
    <col min="12857" max="12857" width="15.125" style="1270" bestFit="1" customWidth="1"/>
    <col min="12858" max="12858" width="19.25" style="1270" bestFit="1" customWidth="1"/>
    <col min="12859" max="12859" width="15.125" style="1270" bestFit="1" customWidth="1"/>
    <col min="12860" max="12860" width="19.25" style="1270" bestFit="1" customWidth="1"/>
    <col min="12861" max="12861" width="15.125" style="1270" bestFit="1" customWidth="1"/>
    <col min="12862" max="12862" width="19.25" style="1270" bestFit="1" customWidth="1"/>
    <col min="12863" max="12863" width="15.125" style="1270" bestFit="1" customWidth="1"/>
    <col min="12864" max="12864" width="19.25" style="1270" bestFit="1" customWidth="1"/>
    <col min="12865" max="12865" width="13" style="1270" bestFit="1" customWidth="1"/>
    <col min="12866" max="12866" width="17.25" style="1270" bestFit="1" customWidth="1"/>
    <col min="12867" max="12867" width="15.125" style="1270" bestFit="1" customWidth="1"/>
    <col min="12868" max="12868" width="19.25" style="1270" bestFit="1" customWidth="1"/>
    <col min="12869" max="12869" width="15.125" style="1270" bestFit="1" customWidth="1"/>
    <col min="12870" max="12870" width="19.25" style="1270" bestFit="1" customWidth="1"/>
    <col min="12871" max="12876" width="21.375" style="1270" bestFit="1" customWidth="1"/>
    <col min="12877" max="12878" width="17.25" style="1270" bestFit="1" customWidth="1"/>
    <col min="12879" max="12879" width="7.125" style="1270" bestFit="1" customWidth="1"/>
    <col min="12880" max="12880" width="11" style="1270" bestFit="1" customWidth="1"/>
    <col min="12881" max="12881" width="7.125" style="1270" bestFit="1" customWidth="1"/>
    <col min="12882" max="12883" width="11" style="1270" bestFit="1" customWidth="1"/>
    <col min="12884" max="12884" width="15.125" style="1270" bestFit="1" customWidth="1"/>
    <col min="12885" max="12885" width="16.5" style="1270" bestFit="1" customWidth="1"/>
    <col min="12886" max="12886" width="20.625" style="1270" bestFit="1" customWidth="1"/>
    <col min="12887" max="12887" width="7.125" style="1270" bestFit="1" customWidth="1"/>
    <col min="12888" max="12890" width="11" style="1270" bestFit="1" customWidth="1"/>
    <col min="12891" max="12891" width="15.125" style="1270" bestFit="1" customWidth="1"/>
    <col min="12892" max="12894" width="11" style="1270" bestFit="1" customWidth="1"/>
    <col min="12895" max="12895" width="13" style="1270" bestFit="1" customWidth="1"/>
    <col min="12896" max="12896" width="11" style="1270" bestFit="1" customWidth="1"/>
    <col min="12897" max="12897" width="15.125" style="1270" bestFit="1" customWidth="1"/>
    <col min="12898" max="12898" width="17.25" style="1270" bestFit="1" customWidth="1"/>
    <col min="12899" max="12899" width="7.125" style="1270" bestFit="1" customWidth="1"/>
    <col min="12900" max="12900" width="13" style="1270" bestFit="1" customWidth="1"/>
    <col min="12901" max="12902" width="12.375" style="1270" bestFit="1" customWidth="1"/>
    <col min="12903" max="12904" width="15.125" style="1270" bestFit="1" customWidth="1"/>
    <col min="12905" max="12906" width="18.625" style="1270" bestFit="1" customWidth="1"/>
    <col min="12907" max="12908" width="21.375" style="1270" bestFit="1" customWidth="1"/>
    <col min="12909" max="12909" width="17.25" style="1270" bestFit="1" customWidth="1"/>
    <col min="12910" max="12910" width="11" style="1270" bestFit="1" customWidth="1"/>
    <col min="12911" max="12912" width="15.125" style="1270" bestFit="1" customWidth="1"/>
    <col min="12913" max="12913" width="11" style="1270" bestFit="1" customWidth="1"/>
    <col min="12914" max="12915" width="15.125" style="1270" bestFit="1" customWidth="1"/>
    <col min="12916" max="12916" width="11.875" style="1270" bestFit="1" customWidth="1"/>
    <col min="12917" max="12917" width="16.375" style="1270" bestFit="1" customWidth="1"/>
    <col min="12918" max="12918" width="15.125" style="1270" bestFit="1" customWidth="1"/>
    <col min="12919" max="12919" width="11" style="1270" bestFit="1" customWidth="1"/>
    <col min="12920" max="12921" width="15.125" style="1270" bestFit="1" customWidth="1"/>
    <col min="12922" max="12922" width="11" style="1270" bestFit="1" customWidth="1"/>
    <col min="12923" max="12924" width="15.125" style="1270" bestFit="1" customWidth="1"/>
    <col min="12925" max="12925" width="5.25" style="1270" bestFit="1" customWidth="1"/>
    <col min="12926" max="12927" width="9" style="1270"/>
    <col min="12928" max="12928" width="7.125" style="1270" bestFit="1" customWidth="1"/>
    <col min="12929" max="12929" width="9" style="1270"/>
    <col min="12930" max="12930" width="59.375" style="1270" bestFit="1" customWidth="1"/>
    <col min="12931" max="12931" width="45.5" style="1270" bestFit="1" customWidth="1"/>
    <col min="12932" max="12932" width="27.625" style="1270" bestFit="1" customWidth="1"/>
    <col min="12933" max="12933" width="11" style="1270" bestFit="1" customWidth="1"/>
    <col min="12934" max="12937" width="13" style="1270" bestFit="1" customWidth="1"/>
    <col min="12938" max="12938" width="14.375" style="1270" bestFit="1" customWidth="1"/>
    <col min="12939" max="12939" width="13" style="1270" bestFit="1" customWidth="1"/>
    <col min="12940" max="12941" width="18.125" style="1270" bestFit="1" customWidth="1"/>
    <col min="12942" max="12942" width="20.25" style="1270" bestFit="1" customWidth="1"/>
    <col min="12943" max="12943" width="17.625" style="1270" bestFit="1" customWidth="1"/>
    <col min="12944" max="12944" width="15.125" style="1270" bestFit="1" customWidth="1"/>
    <col min="12945" max="12945" width="21.375" style="1270" bestFit="1" customWidth="1"/>
    <col min="12946" max="12946" width="12.875" style="1270" bestFit="1" customWidth="1"/>
    <col min="12947" max="12947" width="13" style="1270" bestFit="1" customWidth="1"/>
    <col min="12948" max="12948" width="21.5" style="1270" bestFit="1" customWidth="1"/>
    <col min="12949" max="12950" width="13.125" style="1270" bestFit="1" customWidth="1"/>
    <col min="12951" max="12951" width="21.25" style="1270" bestFit="1" customWidth="1"/>
    <col min="12952" max="12952" width="17.375" style="1270" bestFit="1" customWidth="1"/>
    <col min="12953" max="12953" width="13.125" style="1270" bestFit="1" customWidth="1"/>
    <col min="12954" max="12954" width="15.125" style="1270" bestFit="1" customWidth="1"/>
    <col min="12955" max="12955" width="25.25" style="1270" bestFit="1" customWidth="1"/>
    <col min="12956" max="12956" width="18.875" style="1270" bestFit="1" customWidth="1"/>
    <col min="12957" max="12957" width="28" style="1270" bestFit="1" customWidth="1"/>
    <col min="12958" max="12958" width="26.75" style="1270" bestFit="1" customWidth="1"/>
    <col min="12959" max="12959" width="28" style="1270" bestFit="1" customWidth="1"/>
    <col min="12960" max="12960" width="25.25" style="1270" bestFit="1" customWidth="1"/>
    <col min="12961" max="12961" width="29.625" style="1270" bestFit="1" customWidth="1"/>
    <col min="12962" max="12962" width="25.25" style="1270" bestFit="1" customWidth="1"/>
    <col min="12963" max="12963" width="29.625" style="1270" bestFit="1" customWidth="1"/>
    <col min="12964" max="12964" width="25.25" style="1270" bestFit="1" customWidth="1"/>
    <col min="12965" max="12966" width="18.875" style="1270" bestFit="1" customWidth="1"/>
    <col min="12967" max="12967" width="21" style="1270" bestFit="1" customWidth="1"/>
    <col min="12968" max="12968" width="20.875" style="1270" bestFit="1" customWidth="1"/>
    <col min="12969" max="12969" width="12.625" style="1270" bestFit="1" customWidth="1"/>
    <col min="12970" max="12970" width="15.125" style="1270" bestFit="1" customWidth="1"/>
    <col min="12971" max="12971" width="7.125" style="1270" bestFit="1" customWidth="1"/>
    <col min="12972" max="12972" width="19.25" style="1270" bestFit="1" customWidth="1"/>
    <col min="12973" max="12975" width="15.125" style="1270" bestFit="1" customWidth="1"/>
    <col min="12976" max="12976" width="17.25" style="1270" bestFit="1" customWidth="1"/>
    <col min="12977" max="12979" width="15.125" style="1270" bestFit="1" customWidth="1"/>
    <col min="12980" max="12981" width="17.25" style="1270" bestFit="1" customWidth="1"/>
    <col min="12982" max="12982" width="15.125" style="1270" bestFit="1" customWidth="1"/>
    <col min="12983" max="12984" width="17.25" style="1270" bestFit="1" customWidth="1"/>
    <col min="12985" max="12985" width="15.125" style="1270" bestFit="1" customWidth="1"/>
    <col min="12986" max="12987" width="17.25" style="1270" bestFit="1" customWidth="1"/>
    <col min="12988" max="12988" width="19.25" style="1270" bestFit="1" customWidth="1"/>
    <col min="12989" max="12990" width="21.375" style="1270" bestFit="1" customWidth="1"/>
    <col min="12991" max="12991" width="23.5" style="1270" bestFit="1" customWidth="1"/>
    <col min="12992" max="12992" width="21.375" style="1270" bestFit="1" customWidth="1"/>
    <col min="12993" max="12993" width="19.25" style="1270" bestFit="1" customWidth="1"/>
    <col min="12994" max="12995" width="21.375" style="1270" bestFit="1" customWidth="1"/>
    <col min="12996" max="12996" width="23.5" style="1270" bestFit="1" customWidth="1"/>
    <col min="12997" max="12997" width="21.375" style="1270" bestFit="1" customWidth="1"/>
    <col min="12998" max="12998" width="17.25" style="1270" bestFit="1" customWidth="1"/>
    <col min="12999" max="13001" width="19.25" style="1270" bestFit="1" customWidth="1"/>
    <col min="13002" max="13002" width="18.375" style="1270" bestFit="1" customWidth="1"/>
    <col min="13003" max="13004" width="20.375" style="1270" bestFit="1" customWidth="1"/>
    <col min="13005" max="13005" width="13" style="1270" bestFit="1" customWidth="1"/>
    <col min="13006" max="13007" width="19.25" style="1270" bestFit="1" customWidth="1"/>
    <col min="13008" max="13009" width="17.25" style="1270" bestFit="1" customWidth="1"/>
    <col min="13010" max="13012" width="19.25" style="1270" bestFit="1" customWidth="1"/>
    <col min="13013" max="13014" width="21.375" style="1270" bestFit="1" customWidth="1"/>
    <col min="13015" max="13015" width="19.25" style="1270" bestFit="1" customWidth="1"/>
    <col min="13016" max="13017" width="21.375" style="1270" bestFit="1" customWidth="1"/>
    <col min="13018" max="13018" width="23.5" style="1270" bestFit="1" customWidth="1"/>
    <col min="13019" max="13020" width="21.375" style="1270" bestFit="1" customWidth="1"/>
    <col min="13021" max="13023" width="23.5" style="1270" bestFit="1" customWidth="1"/>
    <col min="13024" max="13025" width="25.5" style="1270" bestFit="1" customWidth="1"/>
    <col min="13026" max="13026" width="23.5" style="1270" bestFit="1" customWidth="1"/>
    <col min="13027" max="13028" width="25.5" style="1270" bestFit="1" customWidth="1"/>
    <col min="13029" max="13029" width="27.625" style="1270" bestFit="1" customWidth="1"/>
    <col min="13030" max="13030" width="25.5" style="1270" bestFit="1" customWidth="1"/>
    <col min="13031" max="13031" width="22.75" style="1270" bestFit="1" customWidth="1"/>
    <col min="13032" max="13032" width="26.875" style="1270" bestFit="1" customWidth="1"/>
    <col min="13033" max="13034" width="19.25" style="1270" bestFit="1" customWidth="1"/>
    <col min="13035" max="13035" width="25.5" style="1270" bestFit="1" customWidth="1"/>
    <col min="13036" max="13037" width="21.375" style="1270" bestFit="1" customWidth="1"/>
    <col min="13038" max="13038" width="27.625" style="1270" bestFit="1" customWidth="1"/>
    <col min="13039" max="13039" width="8.375" style="1270" bestFit="1" customWidth="1"/>
    <col min="13040" max="13042" width="16.75" style="1270" bestFit="1" customWidth="1"/>
    <col min="13043" max="13043" width="18.875" style="1270" bestFit="1" customWidth="1"/>
    <col min="13044" max="13044" width="23.5" style="1270" bestFit="1" customWidth="1"/>
    <col min="13045" max="13045" width="25.5" style="1270" bestFit="1" customWidth="1"/>
    <col min="13046" max="13047" width="8.375" style="1270" bestFit="1" customWidth="1"/>
    <col min="13048" max="13048" width="10.25" style="1270" bestFit="1" customWidth="1"/>
    <col min="13049" max="13049" width="13.75" style="1270" bestFit="1" customWidth="1"/>
    <col min="13050" max="13050" width="15.125" style="1270" bestFit="1" customWidth="1"/>
    <col min="13051" max="13053" width="21.5" style="1270" bestFit="1" customWidth="1"/>
    <col min="13054" max="13055" width="19.25" style="1270" bestFit="1" customWidth="1"/>
    <col min="13056" max="13056" width="6.625" style="1270" bestFit="1" customWidth="1"/>
    <col min="13057" max="13057" width="9" style="1270"/>
    <col min="13058" max="13058" width="15.125" style="1270" bestFit="1" customWidth="1"/>
    <col min="13059" max="13059" width="13" style="1270" bestFit="1" customWidth="1"/>
    <col min="13060" max="13062" width="9" style="1270"/>
    <col min="13063" max="13063" width="13" style="1270" bestFit="1" customWidth="1"/>
    <col min="13064" max="13064" width="15" style="1270" customWidth="1"/>
    <col min="13065" max="13065" width="13" style="1270" bestFit="1" customWidth="1"/>
    <col min="13066" max="13066" width="9" style="1270"/>
    <col min="13067" max="13069" width="12.375" style="1270" bestFit="1" customWidth="1"/>
    <col min="13070" max="13070" width="11" style="1270" bestFit="1" customWidth="1"/>
    <col min="13071" max="13071" width="20.375" style="1270" bestFit="1" customWidth="1"/>
    <col min="13072" max="13073" width="27.75" style="1270" bestFit="1" customWidth="1"/>
    <col min="13074" max="13075" width="19.375" style="1270" bestFit="1" customWidth="1"/>
    <col min="13076" max="13076" width="17.25" style="1270" bestFit="1" customWidth="1"/>
    <col min="13077" max="13077" width="19.375" style="1270" bestFit="1" customWidth="1"/>
    <col min="13078" max="13079" width="9" style="1270"/>
    <col min="13080" max="13080" width="17.375" style="1270" bestFit="1" customWidth="1"/>
    <col min="13081" max="13081" width="9" style="1270"/>
    <col min="13082" max="13082" width="17.375" style="1270" bestFit="1" customWidth="1"/>
    <col min="13083" max="13084" width="9" style="1270"/>
    <col min="13085" max="13086" width="11.125" style="1270" bestFit="1" customWidth="1"/>
    <col min="13087" max="13087" width="5.25" style="1270" bestFit="1" customWidth="1"/>
    <col min="13088" max="13088" width="9" style="1270"/>
    <col min="13089" max="13089" width="14.25" style="1270" bestFit="1" customWidth="1"/>
    <col min="13090" max="13090" width="17.875" style="1270" bestFit="1" customWidth="1"/>
    <col min="13091" max="13091" width="5.25" style="1270" bestFit="1" customWidth="1"/>
    <col min="13092" max="13092" width="9" style="1270"/>
    <col min="13093" max="13093" width="11" style="1270" bestFit="1" customWidth="1"/>
    <col min="13094" max="13094" width="8.375" style="1270" bestFit="1" customWidth="1"/>
    <col min="13095" max="13095" width="9.625" style="1270" bestFit="1" customWidth="1"/>
    <col min="13096" max="13096" width="15.125" style="1270" bestFit="1" customWidth="1"/>
    <col min="13097" max="13097" width="11.125" style="1270" bestFit="1" customWidth="1"/>
    <col min="13098" max="13098" width="9.5" style="1270" bestFit="1" customWidth="1"/>
    <col min="13099" max="13099" width="11" style="1270" bestFit="1" customWidth="1"/>
    <col min="13100" max="13108" width="15.125" style="1270" bestFit="1" customWidth="1"/>
    <col min="13109" max="13109" width="7.125" style="1270" bestFit="1" customWidth="1"/>
    <col min="13110" max="13110" width="11" style="1270" bestFit="1" customWidth="1"/>
    <col min="13111" max="13111" width="15.125" style="1270" bestFit="1" customWidth="1"/>
    <col min="13112" max="13112" width="19.25" style="1270" bestFit="1" customWidth="1"/>
    <col min="13113" max="13113" width="15.125" style="1270" bestFit="1" customWidth="1"/>
    <col min="13114" max="13114" width="19.25" style="1270" bestFit="1" customWidth="1"/>
    <col min="13115" max="13115" width="15.125" style="1270" bestFit="1" customWidth="1"/>
    <col min="13116" max="13116" width="19.25" style="1270" bestFit="1" customWidth="1"/>
    <col min="13117" max="13117" width="15.125" style="1270" bestFit="1" customWidth="1"/>
    <col min="13118" max="13118" width="19.25" style="1270" bestFit="1" customWidth="1"/>
    <col min="13119" max="13119" width="15.125" style="1270" bestFit="1" customWidth="1"/>
    <col min="13120" max="13120" width="19.25" style="1270" bestFit="1" customWidth="1"/>
    <col min="13121" max="13121" width="13" style="1270" bestFit="1" customWidth="1"/>
    <col min="13122" max="13122" width="17.25" style="1270" bestFit="1" customWidth="1"/>
    <col min="13123" max="13123" width="15.125" style="1270" bestFit="1" customWidth="1"/>
    <col min="13124" max="13124" width="19.25" style="1270" bestFit="1" customWidth="1"/>
    <col min="13125" max="13125" width="15.125" style="1270" bestFit="1" customWidth="1"/>
    <col min="13126" max="13126" width="19.25" style="1270" bestFit="1" customWidth="1"/>
    <col min="13127" max="13132" width="21.375" style="1270" bestFit="1" customWidth="1"/>
    <col min="13133" max="13134" width="17.25" style="1270" bestFit="1" customWidth="1"/>
    <col min="13135" max="13135" width="7.125" style="1270" bestFit="1" customWidth="1"/>
    <col min="13136" max="13136" width="11" style="1270" bestFit="1" customWidth="1"/>
    <col min="13137" max="13137" width="7.125" style="1270" bestFit="1" customWidth="1"/>
    <col min="13138" max="13139" width="11" style="1270" bestFit="1" customWidth="1"/>
    <col min="13140" max="13140" width="15.125" style="1270" bestFit="1" customWidth="1"/>
    <col min="13141" max="13141" width="16.5" style="1270" bestFit="1" customWidth="1"/>
    <col min="13142" max="13142" width="20.625" style="1270" bestFit="1" customWidth="1"/>
    <col min="13143" max="13143" width="7.125" style="1270" bestFit="1" customWidth="1"/>
    <col min="13144" max="13146" width="11" style="1270" bestFit="1" customWidth="1"/>
    <col min="13147" max="13147" width="15.125" style="1270" bestFit="1" customWidth="1"/>
    <col min="13148" max="13150" width="11" style="1270" bestFit="1" customWidth="1"/>
    <col min="13151" max="13151" width="13" style="1270" bestFit="1" customWidth="1"/>
    <col min="13152" max="13152" width="11" style="1270" bestFit="1" customWidth="1"/>
    <col min="13153" max="13153" width="15.125" style="1270" bestFit="1" customWidth="1"/>
    <col min="13154" max="13154" width="17.25" style="1270" bestFit="1" customWidth="1"/>
    <col min="13155" max="13155" width="7.125" style="1270" bestFit="1" customWidth="1"/>
    <col min="13156" max="13156" width="13" style="1270" bestFit="1" customWidth="1"/>
    <col min="13157" max="13158" width="12.375" style="1270" bestFit="1" customWidth="1"/>
    <col min="13159" max="13160" width="15.125" style="1270" bestFit="1" customWidth="1"/>
    <col min="13161" max="13162" width="18.625" style="1270" bestFit="1" customWidth="1"/>
    <col min="13163" max="13164" width="21.375" style="1270" bestFit="1" customWidth="1"/>
    <col min="13165" max="13165" width="17.25" style="1270" bestFit="1" customWidth="1"/>
    <col min="13166" max="13166" width="11" style="1270" bestFit="1" customWidth="1"/>
    <col min="13167" max="13168" width="15.125" style="1270" bestFit="1" customWidth="1"/>
    <col min="13169" max="13169" width="11" style="1270" bestFit="1" customWidth="1"/>
    <col min="13170" max="13171" width="15.125" style="1270" bestFit="1" customWidth="1"/>
    <col min="13172" max="13172" width="11.875" style="1270" bestFit="1" customWidth="1"/>
    <col min="13173" max="13173" width="16.375" style="1270" bestFit="1" customWidth="1"/>
    <col min="13174" max="13174" width="15.125" style="1270" bestFit="1" customWidth="1"/>
    <col min="13175" max="13175" width="11" style="1270" bestFit="1" customWidth="1"/>
    <col min="13176" max="13177" width="15.125" style="1270" bestFit="1" customWidth="1"/>
    <col min="13178" max="13178" width="11" style="1270" bestFit="1" customWidth="1"/>
    <col min="13179" max="13180" width="15.125" style="1270" bestFit="1" customWidth="1"/>
    <col min="13181" max="13181" width="5.25" style="1270" bestFit="1" customWidth="1"/>
    <col min="13182" max="13183" width="9" style="1270"/>
    <col min="13184" max="13184" width="7.125" style="1270" bestFit="1" customWidth="1"/>
    <col min="13185" max="13185" width="9" style="1270"/>
    <col min="13186" max="13186" width="59.375" style="1270" bestFit="1" customWidth="1"/>
    <col min="13187" max="13187" width="45.5" style="1270" bestFit="1" customWidth="1"/>
    <col min="13188" max="13188" width="27.625" style="1270" bestFit="1" customWidth="1"/>
    <col min="13189" max="13189" width="11" style="1270" bestFit="1" customWidth="1"/>
    <col min="13190" max="13193" width="13" style="1270" bestFit="1" customWidth="1"/>
    <col min="13194" max="13194" width="14.375" style="1270" bestFit="1" customWidth="1"/>
    <col min="13195" max="13195" width="13" style="1270" bestFit="1" customWidth="1"/>
    <col min="13196" max="13197" width="18.125" style="1270" bestFit="1" customWidth="1"/>
    <col min="13198" max="13198" width="20.25" style="1270" bestFit="1" customWidth="1"/>
    <col min="13199" max="13199" width="17.625" style="1270" bestFit="1" customWidth="1"/>
    <col min="13200" max="13200" width="15.125" style="1270" bestFit="1" customWidth="1"/>
    <col min="13201" max="13201" width="21.375" style="1270" bestFit="1" customWidth="1"/>
    <col min="13202" max="13202" width="12.875" style="1270" bestFit="1" customWidth="1"/>
    <col min="13203" max="13203" width="13" style="1270" bestFit="1" customWidth="1"/>
    <col min="13204" max="13204" width="21.5" style="1270" bestFit="1" customWidth="1"/>
    <col min="13205" max="13206" width="13.125" style="1270" bestFit="1" customWidth="1"/>
    <col min="13207" max="13207" width="21.25" style="1270" bestFit="1" customWidth="1"/>
    <col min="13208" max="13208" width="17.375" style="1270" bestFit="1" customWidth="1"/>
    <col min="13209" max="13209" width="13.125" style="1270" bestFit="1" customWidth="1"/>
    <col min="13210" max="13210" width="15.125" style="1270" bestFit="1" customWidth="1"/>
    <col min="13211" max="13211" width="25.25" style="1270" bestFit="1" customWidth="1"/>
    <col min="13212" max="13212" width="18.875" style="1270" bestFit="1" customWidth="1"/>
    <col min="13213" max="13213" width="28" style="1270" bestFit="1" customWidth="1"/>
    <col min="13214" max="13214" width="26.75" style="1270" bestFit="1" customWidth="1"/>
    <col min="13215" max="13215" width="28" style="1270" bestFit="1" customWidth="1"/>
    <col min="13216" max="13216" width="25.25" style="1270" bestFit="1" customWidth="1"/>
    <col min="13217" max="13217" width="29.625" style="1270" bestFit="1" customWidth="1"/>
    <col min="13218" max="13218" width="25.25" style="1270" bestFit="1" customWidth="1"/>
    <col min="13219" max="13219" width="29.625" style="1270" bestFit="1" customWidth="1"/>
    <col min="13220" max="13220" width="25.25" style="1270" bestFit="1" customWidth="1"/>
    <col min="13221" max="13222" width="18.875" style="1270" bestFit="1" customWidth="1"/>
    <col min="13223" max="13223" width="21" style="1270" bestFit="1" customWidth="1"/>
    <col min="13224" max="13224" width="20.875" style="1270" bestFit="1" customWidth="1"/>
    <col min="13225" max="13225" width="12.625" style="1270" bestFit="1" customWidth="1"/>
    <col min="13226" max="13226" width="15.125" style="1270" bestFit="1" customWidth="1"/>
    <col min="13227" max="13227" width="7.125" style="1270" bestFit="1" customWidth="1"/>
    <col min="13228" max="13228" width="19.25" style="1270" bestFit="1" customWidth="1"/>
    <col min="13229" max="13231" width="15.125" style="1270" bestFit="1" customWidth="1"/>
    <col min="13232" max="13232" width="17.25" style="1270" bestFit="1" customWidth="1"/>
    <col min="13233" max="13235" width="15.125" style="1270" bestFit="1" customWidth="1"/>
    <col min="13236" max="13237" width="17.25" style="1270" bestFit="1" customWidth="1"/>
    <col min="13238" max="13238" width="15.125" style="1270" bestFit="1" customWidth="1"/>
    <col min="13239" max="13240" width="17.25" style="1270" bestFit="1" customWidth="1"/>
    <col min="13241" max="13241" width="15.125" style="1270" bestFit="1" customWidth="1"/>
    <col min="13242" max="13243" width="17.25" style="1270" bestFit="1" customWidth="1"/>
    <col min="13244" max="13244" width="19.25" style="1270" bestFit="1" customWidth="1"/>
    <col min="13245" max="13246" width="21.375" style="1270" bestFit="1" customWidth="1"/>
    <col min="13247" max="13247" width="23.5" style="1270" bestFit="1" customWidth="1"/>
    <col min="13248" max="13248" width="21.375" style="1270" bestFit="1" customWidth="1"/>
    <col min="13249" max="13249" width="19.25" style="1270" bestFit="1" customWidth="1"/>
    <col min="13250" max="13251" width="21.375" style="1270" bestFit="1" customWidth="1"/>
    <col min="13252" max="13252" width="23.5" style="1270" bestFit="1" customWidth="1"/>
    <col min="13253" max="13253" width="21.375" style="1270" bestFit="1" customWidth="1"/>
    <col min="13254" max="13254" width="17.25" style="1270" bestFit="1" customWidth="1"/>
    <col min="13255" max="13257" width="19.25" style="1270" bestFit="1" customWidth="1"/>
    <col min="13258" max="13258" width="18.375" style="1270" bestFit="1" customWidth="1"/>
    <col min="13259" max="13260" width="20.375" style="1270" bestFit="1" customWidth="1"/>
    <col min="13261" max="13261" width="13" style="1270" bestFit="1" customWidth="1"/>
    <col min="13262" max="13263" width="19.25" style="1270" bestFit="1" customWidth="1"/>
    <col min="13264" max="13265" width="17.25" style="1270" bestFit="1" customWidth="1"/>
    <col min="13266" max="13268" width="19.25" style="1270" bestFit="1" customWidth="1"/>
    <col min="13269" max="13270" width="21.375" style="1270" bestFit="1" customWidth="1"/>
    <col min="13271" max="13271" width="19.25" style="1270" bestFit="1" customWidth="1"/>
    <col min="13272" max="13273" width="21.375" style="1270" bestFit="1" customWidth="1"/>
    <col min="13274" max="13274" width="23.5" style="1270" bestFit="1" customWidth="1"/>
    <col min="13275" max="13276" width="21.375" style="1270" bestFit="1" customWidth="1"/>
    <col min="13277" max="13279" width="23.5" style="1270" bestFit="1" customWidth="1"/>
    <col min="13280" max="13281" width="25.5" style="1270" bestFit="1" customWidth="1"/>
    <col min="13282" max="13282" width="23.5" style="1270" bestFit="1" customWidth="1"/>
    <col min="13283" max="13284" width="25.5" style="1270" bestFit="1" customWidth="1"/>
    <col min="13285" max="13285" width="27.625" style="1270" bestFit="1" customWidth="1"/>
    <col min="13286" max="13286" width="25.5" style="1270" bestFit="1" customWidth="1"/>
    <col min="13287" max="13287" width="22.75" style="1270" bestFit="1" customWidth="1"/>
    <col min="13288" max="13288" width="26.875" style="1270" bestFit="1" customWidth="1"/>
    <col min="13289" max="13290" width="19.25" style="1270" bestFit="1" customWidth="1"/>
    <col min="13291" max="13291" width="25.5" style="1270" bestFit="1" customWidth="1"/>
    <col min="13292" max="13293" width="21.375" style="1270" bestFit="1" customWidth="1"/>
    <col min="13294" max="13294" width="27.625" style="1270" bestFit="1" customWidth="1"/>
    <col min="13295" max="13295" width="8.375" style="1270" bestFit="1" customWidth="1"/>
    <col min="13296" max="13298" width="16.75" style="1270" bestFit="1" customWidth="1"/>
    <col min="13299" max="13299" width="18.875" style="1270" bestFit="1" customWidth="1"/>
    <col min="13300" max="13300" width="23.5" style="1270" bestFit="1" customWidth="1"/>
    <col min="13301" max="13301" width="25.5" style="1270" bestFit="1" customWidth="1"/>
    <col min="13302" max="13303" width="8.375" style="1270" bestFit="1" customWidth="1"/>
    <col min="13304" max="13304" width="10.25" style="1270" bestFit="1" customWidth="1"/>
    <col min="13305" max="13305" width="13.75" style="1270" bestFit="1" customWidth="1"/>
    <col min="13306" max="13306" width="15.125" style="1270" bestFit="1" customWidth="1"/>
    <col min="13307" max="13309" width="21.5" style="1270" bestFit="1" customWidth="1"/>
    <col min="13310" max="13311" width="19.25" style="1270" bestFit="1" customWidth="1"/>
    <col min="13312" max="13312" width="6.625" style="1270" bestFit="1" customWidth="1"/>
    <col min="13313" max="13313" width="9" style="1270"/>
    <col min="13314" max="13314" width="15.125" style="1270" bestFit="1" customWidth="1"/>
    <col min="13315" max="13315" width="13" style="1270" bestFit="1" customWidth="1"/>
    <col min="13316" max="13318" width="9" style="1270"/>
    <col min="13319" max="13319" width="13" style="1270" bestFit="1" customWidth="1"/>
    <col min="13320" max="13320" width="15" style="1270" customWidth="1"/>
    <col min="13321" max="13321" width="13" style="1270" bestFit="1" customWidth="1"/>
    <col min="13322" max="13322" width="9" style="1270"/>
    <col min="13323" max="13325" width="12.375" style="1270" bestFit="1" customWidth="1"/>
    <col min="13326" max="13326" width="11" style="1270" bestFit="1" customWidth="1"/>
    <col min="13327" max="13327" width="20.375" style="1270" bestFit="1" customWidth="1"/>
    <col min="13328" max="13329" width="27.75" style="1270" bestFit="1" customWidth="1"/>
    <col min="13330" max="13331" width="19.375" style="1270" bestFit="1" customWidth="1"/>
    <col min="13332" max="13332" width="17.25" style="1270" bestFit="1" customWidth="1"/>
    <col min="13333" max="13333" width="19.375" style="1270" bestFit="1" customWidth="1"/>
    <col min="13334" max="13335" width="9" style="1270"/>
    <col min="13336" max="13336" width="17.375" style="1270" bestFit="1" customWidth="1"/>
    <col min="13337" max="13337" width="9" style="1270"/>
    <col min="13338" max="13338" width="17.375" style="1270" bestFit="1" customWidth="1"/>
    <col min="13339" max="13340" width="9" style="1270"/>
    <col min="13341" max="13342" width="11.125" style="1270" bestFit="1" customWidth="1"/>
    <col min="13343" max="13343" width="5.25" style="1270" bestFit="1" customWidth="1"/>
    <col min="13344" max="13344" width="9" style="1270"/>
    <col min="13345" max="13345" width="14.25" style="1270" bestFit="1" customWidth="1"/>
    <col min="13346" max="13346" width="17.875" style="1270" bestFit="1" customWidth="1"/>
    <col min="13347" max="13347" width="5.25" style="1270" bestFit="1" customWidth="1"/>
    <col min="13348" max="13348" width="9" style="1270"/>
    <col min="13349" max="13349" width="11" style="1270" bestFit="1" customWidth="1"/>
    <col min="13350" max="13350" width="8.375" style="1270" bestFit="1" customWidth="1"/>
    <col min="13351" max="13351" width="9.625" style="1270" bestFit="1" customWidth="1"/>
    <col min="13352" max="13352" width="15.125" style="1270" bestFit="1" customWidth="1"/>
    <col min="13353" max="13353" width="11.125" style="1270" bestFit="1" customWidth="1"/>
    <col min="13354" max="13354" width="9.5" style="1270" bestFit="1" customWidth="1"/>
    <col min="13355" max="13355" width="11" style="1270" bestFit="1" customWidth="1"/>
    <col min="13356" max="13364" width="15.125" style="1270" bestFit="1" customWidth="1"/>
    <col min="13365" max="13365" width="7.125" style="1270" bestFit="1" customWidth="1"/>
    <col min="13366" max="13366" width="11" style="1270" bestFit="1" customWidth="1"/>
    <col min="13367" max="13367" width="15.125" style="1270" bestFit="1" customWidth="1"/>
    <col min="13368" max="13368" width="19.25" style="1270" bestFit="1" customWidth="1"/>
    <col min="13369" max="13369" width="15.125" style="1270" bestFit="1" customWidth="1"/>
    <col min="13370" max="13370" width="19.25" style="1270" bestFit="1" customWidth="1"/>
    <col min="13371" max="13371" width="15.125" style="1270" bestFit="1" customWidth="1"/>
    <col min="13372" max="13372" width="19.25" style="1270" bestFit="1" customWidth="1"/>
    <col min="13373" max="13373" width="15.125" style="1270" bestFit="1" customWidth="1"/>
    <col min="13374" max="13374" width="19.25" style="1270" bestFit="1" customWidth="1"/>
    <col min="13375" max="13375" width="15.125" style="1270" bestFit="1" customWidth="1"/>
    <col min="13376" max="13376" width="19.25" style="1270" bestFit="1" customWidth="1"/>
    <col min="13377" max="13377" width="13" style="1270" bestFit="1" customWidth="1"/>
    <col min="13378" max="13378" width="17.25" style="1270" bestFit="1" customWidth="1"/>
    <col min="13379" max="13379" width="15.125" style="1270" bestFit="1" customWidth="1"/>
    <col min="13380" max="13380" width="19.25" style="1270" bestFit="1" customWidth="1"/>
    <col min="13381" max="13381" width="15.125" style="1270" bestFit="1" customWidth="1"/>
    <col min="13382" max="13382" width="19.25" style="1270" bestFit="1" customWidth="1"/>
    <col min="13383" max="13388" width="21.375" style="1270" bestFit="1" customWidth="1"/>
    <col min="13389" max="13390" width="17.25" style="1270" bestFit="1" customWidth="1"/>
    <col min="13391" max="13391" width="7.125" style="1270" bestFit="1" customWidth="1"/>
    <col min="13392" max="13392" width="11" style="1270" bestFit="1" customWidth="1"/>
    <col min="13393" max="13393" width="7.125" style="1270" bestFit="1" customWidth="1"/>
    <col min="13394" max="13395" width="11" style="1270" bestFit="1" customWidth="1"/>
    <col min="13396" max="13396" width="15.125" style="1270" bestFit="1" customWidth="1"/>
    <col min="13397" max="13397" width="16.5" style="1270" bestFit="1" customWidth="1"/>
    <col min="13398" max="13398" width="20.625" style="1270" bestFit="1" customWidth="1"/>
    <col min="13399" max="13399" width="7.125" style="1270" bestFit="1" customWidth="1"/>
    <col min="13400" max="13402" width="11" style="1270" bestFit="1" customWidth="1"/>
    <col min="13403" max="13403" width="15.125" style="1270" bestFit="1" customWidth="1"/>
    <col min="13404" max="13406" width="11" style="1270" bestFit="1" customWidth="1"/>
    <col min="13407" max="13407" width="13" style="1270" bestFit="1" customWidth="1"/>
    <col min="13408" max="13408" width="11" style="1270" bestFit="1" customWidth="1"/>
    <col min="13409" max="13409" width="15.125" style="1270" bestFit="1" customWidth="1"/>
    <col min="13410" max="13410" width="17.25" style="1270" bestFit="1" customWidth="1"/>
    <col min="13411" max="13411" width="7.125" style="1270" bestFit="1" customWidth="1"/>
    <col min="13412" max="13412" width="13" style="1270" bestFit="1" customWidth="1"/>
    <col min="13413" max="13414" width="12.375" style="1270" bestFit="1" customWidth="1"/>
    <col min="13415" max="13416" width="15.125" style="1270" bestFit="1" customWidth="1"/>
    <col min="13417" max="13418" width="18.625" style="1270" bestFit="1" customWidth="1"/>
    <col min="13419" max="13420" width="21.375" style="1270" bestFit="1" customWidth="1"/>
    <col min="13421" max="13421" width="17.25" style="1270" bestFit="1" customWidth="1"/>
    <col min="13422" max="13422" width="11" style="1270" bestFit="1" customWidth="1"/>
    <col min="13423" max="13424" width="15.125" style="1270" bestFit="1" customWidth="1"/>
    <col min="13425" max="13425" width="11" style="1270" bestFit="1" customWidth="1"/>
    <col min="13426" max="13427" width="15.125" style="1270" bestFit="1" customWidth="1"/>
    <col min="13428" max="13428" width="11.875" style="1270" bestFit="1" customWidth="1"/>
    <col min="13429" max="13429" width="16.375" style="1270" bestFit="1" customWidth="1"/>
    <col min="13430" max="13430" width="15.125" style="1270" bestFit="1" customWidth="1"/>
    <col min="13431" max="13431" width="11" style="1270" bestFit="1" customWidth="1"/>
    <col min="13432" max="13433" width="15.125" style="1270" bestFit="1" customWidth="1"/>
    <col min="13434" max="13434" width="11" style="1270" bestFit="1" customWidth="1"/>
    <col min="13435" max="13436" width="15.125" style="1270" bestFit="1" customWidth="1"/>
    <col min="13437" max="13437" width="5.25" style="1270" bestFit="1" customWidth="1"/>
    <col min="13438" max="13439" width="9" style="1270"/>
    <col min="13440" max="13440" width="7.125" style="1270" bestFit="1" customWidth="1"/>
    <col min="13441" max="13441" width="9" style="1270"/>
    <col min="13442" max="13442" width="59.375" style="1270" bestFit="1" customWidth="1"/>
    <col min="13443" max="13443" width="45.5" style="1270" bestFit="1" customWidth="1"/>
    <col min="13444" max="13444" width="27.625" style="1270" bestFit="1" customWidth="1"/>
    <col min="13445" max="13445" width="11" style="1270" bestFit="1" customWidth="1"/>
    <col min="13446" max="13449" width="13" style="1270" bestFit="1" customWidth="1"/>
    <col min="13450" max="13450" width="14.375" style="1270" bestFit="1" customWidth="1"/>
    <col min="13451" max="13451" width="13" style="1270" bestFit="1" customWidth="1"/>
    <col min="13452" max="13453" width="18.125" style="1270" bestFit="1" customWidth="1"/>
    <col min="13454" max="13454" width="20.25" style="1270" bestFit="1" customWidth="1"/>
    <col min="13455" max="13455" width="17.625" style="1270" bestFit="1" customWidth="1"/>
    <col min="13456" max="13456" width="15.125" style="1270" bestFit="1" customWidth="1"/>
    <col min="13457" max="13457" width="21.375" style="1270" bestFit="1" customWidth="1"/>
    <col min="13458" max="13458" width="12.875" style="1270" bestFit="1" customWidth="1"/>
    <col min="13459" max="13459" width="13" style="1270" bestFit="1" customWidth="1"/>
    <col min="13460" max="13460" width="21.5" style="1270" bestFit="1" customWidth="1"/>
    <col min="13461" max="13462" width="13.125" style="1270" bestFit="1" customWidth="1"/>
    <col min="13463" max="13463" width="21.25" style="1270" bestFit="1" customWidth="1"/>
    <col min="13464" max="13464" width="17.375" style="1270" bestFit="1" customWidth="1"/>
    <col min="13465" max="13465" width="13.125" style="1270" bestFit="1" customWidth="1"/>
    <col min="13466" max="13466" width="15.125" style="1270" bestFit="1" customWidth="1"/>
    <col min="13467" max="13467" width="25.25" style="1270" bestFit="1" customWidth="1"/>
    <col min="13468" max="13468" width="18.875" style="1270" bestFit="1" customWidth="1"/>
    <col min="13469" max="13469" width="28" style="1270" bestFit="1" customWidth="1"/>
    <col min="13470" max="13470" width="26.75" style="1270" bestFit="1" customWidth="1"/>
    <col min="13471" max="13471" width="28" style="1270" bestFit="1" customWidth="1"/>
    <col min="13472" max="13472" width="25.25" style="1270" bestFit="1" customWidth="1"/>
    <col min="13473" max="13473" width="29.625" style="1270" bestFit="1" customWidth="1"/>
    <col min="13474" max="13474" width="25.25" style="1270" bestFit="1" customWidth="1"/>
    <col min="13475" max="13475" width="29.625" style="1270" bestFit="1" customWidth="1"/>
    <col min="13476" max="13476" width="25.25" style="1270" bestFit="1" customWidth="1"/>
    <col min="13477" max="13478" width="18.875" style="1270" bestFit="1" customWidth="1"/>
    <col min="13479" max="13479" width="21" style="1270" bestFit="1" customWidth="1"/>
    <col min="13480" max="13480" width="20.875" style="1270" bestFit="1" customWidth="1"/>
    <col min="13481" max="13481" width="12.625" style="1270" bestFit="1" customWidth="1"/>
    <col min="13482" max="13482" width="15.125" style="1270" bestFit="1" customWidth="1"/>
    <col min="13483" max="13483" width="7.125" style="1270" bestFit="1" customWidth="1"/>
    <col min="13484" max="13484" width="19.25" style="1270" bestFit="1" customWidth="1"/>
    <col min="13485" max="13487" width="15.125" style="1270" bestFit="1" customWidth="1"/>
    <col min="13488" max="13488" width="17.25" style="1270" bestFit="1" customWidth="1"/>
    <col min="13489" max="13491" width="15.125" style="1270" bestFit="1" customWidth="1"/>
    <col min="13492" max="13493" width="17.25" style="1270" bestFit="1" customWidth="1"/>
    <col min="13494" max="13494" width="15.125" style="1270" bestFit="1" customWidth="1"/>
    <col min="13495" max="13496" width="17.25" style="1270" bestFit="1" customWidth="1"/>
    <col min="13497" max="13497" width="15.125" style="1270" bestFit="1" customWidth="1"/>
    <col min="13498" max="13499" width="17.25" style="1270" bestFit="1" customWidth="1"/>
    <col min="13500" max="13500" width="19.25" style="1270" bestFit="1" customWidth="1"/>
    <col min="13501" max="13502" width="21.375" style="1270" bestFit="1" customWidth="1"/>
    <col min="13503" max="13503" width="23.5" style="1270" bestFit="1" customWidth="1"/>
    <col min="13504" max="13504" width="21.375" style="1270" bestFit="1" customWidth="1"/>
    <col min="13505" max="13505" width="19.25" style="1270" bestFit="1" customWidth="1"/>
    <col min="13506" max="13507" width="21.375" style="1270" bestFit="1" customWidth="1"/>
    <col min="13508" max="13508" width="23.5" style="1270" bestFit="1" customWidth="1"/>
    <col min="13509" max="13509" width="21.375" style="1270" bestFit="1" customWidth="1"/>
    <col min="13510" max="13510" width="17.25" style="1270" bestFit="1" customWidth="1"/>
    <col min="13511" max="13513" width="19.25" style="1270" bestFit="1" customWidth="1"/>
    <col min="13514" max="13514" width="18.375" style="1270" bestFit="1" customWidth="1"/>
    <col min="13515" max="13516" width="20.375" style="1270" bestFit="1" customWidth="1"/>
    <col min="13517" max="13517" width="13" style="1270" bestFit="1" customWidth="1"/>
    <col min="13518" max="13519" width="19.25" style="1270" bestFit="1" customWidth="1"/>
    <col min="13520" max="13521" width="17.25" style="1270" bestFit="1" customWidth="1"/>
    <col min="13522" max="13524" width="19.25" style="1270" bestFit="1" customWidth="1"/>
    <col min="13525" max="13526" width="21.375" style="1270" bestFit="1" customWidth="1"/>
    <col min="13527" max="13527" width="19.25" style="1270" bestFit="1" customWidth="1"/>
    <col min="13528" max="13529" width="21.375" style="1270" bestFit="1" customWidth="1"/>
    <col min="13530" max="13530" width="23.5" style="1270" bestFit="1" customWidth="1"/>
    <col min="13531" max="13532" width="21.375" style="1270" bestFit="1" customWidth="1"/>
    <col min="13533" max="13535" width="23.5" style="1270" bestFit="1" customWidth="1"/>
    <col min="13536" max="13537" width="25.5" style="1270" bestFit="1" customWidth="1"/>
    <col min="13538" max="13538" width="23.5" style="1270" bestFit="1" customWidth="1"/>
    <col min="13539" max="13540" width="25.5" style="1270" bestFit="1" customWidth="1"/>
    <col min="13541" max="13541" width="27.625" style="1270" bestFit="1" customWidth="1"/>
    <col min="13542" max="13542" width="25.5" style="1270" bestFit="1" customWidth="1"/>
    <col min="13543" max="13543" width="22.75" style="1270" bestFit="1" customWidth="1"/>
    <col min="13544" max="13544" width="26.875" style="1270" bestFit="1" customWidth="1"/>
    <col min="13545" max="13546" width="19.25" style="1270" bestFit="1" customWidth="1"/>
    <col min="13547" max="13547" width="25.5" style="1270" bestFit="1" customWidth="1"/>
    <col min="13548" max="13549" width="21.375" style="1270" bestFit="1" customWidth="1"/>
    <col min="13550" max="13550" width="27.625" style="1270" bestFit="1" customWidth="1"/>
    <col min="13551" max="13551" width="8.375" style="1270" bestFit="1" customWidth="1"/>
    <col min="13552" max="13554" width="16.75" style="1270" bestFit="1" customWidth="1"/>
    <col min="13555" max="13555" width="18.875" style="1270" bestFit="1" customWidth="1"/>
    <col min="13556" max="13556" width="23.5" style="1270" bestFit="1" customWidth="1"/>
    <col min="13557" max="13557" width="25.5" style="1270" bestFit="1" customWidth="1"/>
    <col min="13558" max="13559" width="8.375" style="1270" bestFit="1" customWidth="1"/>
    <col min="13560" max="13560" width="10.25" style="1270" bestFit="1" customWidth="1"/>
    <col min="13561" max="13561" width="13.75" style="1270" bestFit="1" customWidth="1"/>
    <col min="13562" max="13562" width="15.125" style="1270" bestFit="1" customWidth="1"/>
    <col min="13563" max="13565" width="21.5" style="1270" bestFit="1" customWidth="1"/>
    <col min="13566" max="13567" width="19.25" style="1270" bestFit="1" customWidth="1"/>
    <col min="13568" max="13568" width="6.625" style="1270" bestFit="1" customWidth="1"/>
    <col min="13569" max="13569" width="9" style="1270"/>
    <col min="13570" max="13570" width="15.125" style="1270" bestFit="1" customWidth="1"/>
    <col min="13571" max="13571" width="13" style="1270" bestFit="1" customWidth="1"/>
    <col min="13572" max="13574" width="9" style="1270"/>
    <col min="13575" max="13575" width="13" style="1270" bestFit="1" customWidth="1"/>
    <col min="13576" max="13576" width="15" style="1270" customWidth="1"/>
    <col min="13577" max="13577" width="13" style="1270" bestFit="1" customWidth="1"/>
    <col min="13578" max="13578" width="9" style="1270"/>
    <col min="13579" max="13581" width="12.375" style="1270" bestFit="1" customWidth="1"/>
    <col min="13582" max="13582" width="11" style="1270" bestFit="1" customWidth="1"/>
    <col min="13583" max="13583" width="20.375" style="1270" bestFit="1" customWidth="1"/>
    <col min="13584" max="13585" width="27.75" style="1270" bestFit="1" customWidth="1"/>
    <col min="13586" max="13587" width="19.375" style="1270" bestFit="1" customWidth="1"/>
    <col min="13588" max="13588" width="17.25" style="1270" bestFit="1" customWidth="1"/>
    <col min="13589" max="13589" width="19.375" style="1270" bestFit="1" customWidth="1"/>
    <col min="13590" max="13591" width="9" style="1270"/>
    <col min="13592" max="13592" width="17.375" style="1270" bestFit="1" customWidth="1"/>
    <col min="13593" max="13593" width="9" style="1270"/>
    <col min="13594" max="13594" width="17.375" style="1270" bestFit="1" customWidth="1"/>
    <col min="13595" max="13596" width="9" style="1270"/>
    <col min="13597" max="13598" width="11.125" style="1270" bestFit="1" customWidth="1"/>
    <col min="13599" max="13599" width="5.25" style="1270" bestFit="1" customWidth="1"/>
    <col min="13600" max="13600" width="9" style="1270"/>
    <col min="13601" max="13601" width="14.25" style="1270" bestFit="1" customWidth="1"/>
    <col min="13602" max="13602" width="17.875" style="1270" bestFit="1" customWidth="1"/>
    <col min="13603" max="13603" width="5.25" style="1270" bestFit="1" customWidth="1"/>
    <col min="13604" max="13604" width="9" style="1270"/>
    <col min="13605" max="13605" width="11" style="1270" bestFit="1" customWidth="1"/>
    <col min="13606" max="13606" width="8.375" style="1270" bestFit="1" customWidth="1"/>
    <col min="13607" max="13607" width="9.625" style="1270" bestFit="1" customWidth="1"/>
    <col min="13608" max="13608" width="15.125" style="1270" bestFit="1" customWidth="1"/>
    <col min="13609" max="13609" width="11.125" style="1270" bestFit="1" customWidth="1"/>
    <col min="13610" max="13610" width="9.5" style="1270" bestFit="1" customWidth="1"/>
    <col min="13611" max="13611" width="11" style="1270" bestFit="1" customWidth="1"/>
    <col min="13612" max="13620" width="15.125" style="1270" bestFit="1" customWidth="1"/>
    <col min="13621" max="13621" width="7.125" style="1270" bestFit="1" customWidth="1"/>
    <col min="13622" max="13622" width="11" style="1270" bestFit="1" customWidth="1"/>
    <col min="13623" max="13623" width="15.125" style="1270" bestFit="1" customWidth="1"/>
    <col min="13624" max="13624" width="19.25" style="1270" bestFit="1" customWidth="1"/>
    <col min="13625" max="13625" width="15.125" style="1270" bestFit="1" customWidth="1"/>
    <col min="13626" max="13626" width="19.25" style="1270" bestFit="1" customWidth="1"/>
    <col min="13627" max="13627" width="15.125" style="1270" bestFit="1" customWidth="1"/>
    <col min="13628" max="13628" width="19.25" style="1270" bestFit="1" customWidth="1"/>
    <col min="13629" max="13629" width="15.125" style="1270" bestFit="1" customWidth="1"/>
    <col min="13630" max="13630" width="19.25" style="1270" bestFit="1" customWidth="1"/>
    <col min="13631" max="13631" width="15.125" style="1270" bestFit="1" customWidth="1"/>
    <col min="13632" max="13632" width="19.25" style="1270" bestFit="1" customWidth="1"/>
    <col min="13633" max="13633" width="13" style="1270" bestFit="1" customWidth="1"/>
    <col min="13634" max="13634" width="17.25" style="1270" bestFit="1" customWidth="1"/>
    <col min="13635" max="13635" width="15.125" style="1270" bestFit="1" customWidth="1"/>
    <col min="13636" max="13636" width="19.25" style="1270" bestFit="1" customWidth="1"/>
    <col min="13637" max="13637" width="15.125" style="1270" bestFit="1" customWidth="1"/>
    <col min="13638" max="13638" width="19.25" style="1270" bestFit="1" customWidth="1"/>
    <col min="13639" max="13644" width="21.375" style="1270" bestFit="1" customWidth="1"/>
    <col min="13645" max="13646" width="17.25" style="1270" bestFit="1" customWidth="1"/>
    <col min="13647" max="13647" width="7.125" style="1270" bestFit="1" customWidth="1"/>
    <col min="13648" max="13648" width="11" style="1270" bestFit="1" customWidth="1"/>
    <col min="13649" max="13649" width="7.125" style="1270" bestFit="1" customWidth="1"/>
    <col min="13650" max="13651" width="11" style="1270" bestFit="1" customWidth="1"/>
    <col min="13652" max="13652" width="15.125" style="1270" bestFit="1" customWidth="1"/>
    <col min="13653" max="13653" width="16.5" style="1270" bestFit="1" customWidth="1"/>
    <col min="13654" max="13654" width="20.625" style="1270" bestFit="1" customWidth="1"/>
    <col min="13655" max="13655" width="7.125" style="1270" bestFit="1" customWidth="1"/>
    <col min="13656" max="13658" width="11" style="1270" bestFit="1" customWidth="1"/>
    <col min="13659" max="13659" width="15.125" style="1270" bestFit="1" customWidth="1"/>
    <col min="13660" max="13662" width="11" style="1270" bestFit="1" customWidth="1"/>
    <col min="13663" max="13663" width="13" style="1270" bestFit="1" customWidth="1"/>
    <col min="13664" max="13664" width="11" style="1270" bestFit="1" customWidth="1"/>
    <col min="13665" max="13665" width="15.125" style="1270" bestFit="1" customWidth="1"/>
    <col min="13666" max="13666" width="17.25" style="1270" bestFit="1" customWidth="1"/>
    <col min="13667" max="13667" width="7.125" style="1270" bestFit="1" customWidth="1"/>
    <col min="13668" max="13668" width="13" style="1270" bestFit="1" customWidth="1"/>
    <col min="13669" max="13670" width="12.375" style="1270" bestFit="1" customWidth="1"/>
    <col min="13671" max="13672" width="15.125" style="1270" bestFit="1" customWidth="1"/>
    <col min="13673" max="13674" width="18.625" style="1270" bestFit="1" customWidth="1"/>
    <col min="13675" max="13676" width="21.375" style="1270" bestFit="1" customWidth="1"/>
    <col min="13677" max="13677" width="17.25" style="1270" bestFit="1" customWidth="1"/>
    <col min="13678" max="13678" width="11" style="1270" bestFit="1" customWidth="1"/>
    <col min="13679" max="13680" width="15.125" style="1270" bestFit="1" customWidth="1"/>
    <col min="13681" max="13681" width="11" style="1270" bestFit="1" customWidth="1"/>
    <col min="13682" max="13683" width="15.125" style="1270" bestFit="1" customWidth="1"/>
    <col min="13684" max="13684" width="11.875" style="1270" bestFit="1" customWidth="1"/>
    <col min="13685" max="13685" width="16.375" style="1270" bestFit="1" customWidth="1"/>
    <col min="13686" max="13686" width="15.125" style="1270" bestFit="1" customWidth="1"/>
    <col min="13687" max="13687" width="11" style="1270" bestFit="1" customWidth="1"/>
    <col min="13688" max="13689" width="15.125" style="1270" bestFit="1" customWidth="1"/>
    <col min="13690" max="13690" width="11" style="1270" bestFit="1" customWidth="1"/>
    <col min="13691" max="13692" width="15.125" style="1270" bestFit="1" customWidth="1"/>
    <col min="13693" max="13693" width="5.25" style="1270" bestFit="1" customWidth="1"/>
    <col min="13694" max="13695" width="9" style="1270"/>
    <col min="13696" max="13696" width="7.125" style="1270" bestFit="1" customWidth="1"/>
    <col min="13697" max="13697" width="9" style="1270"/>
    <col min="13698" max="13698" width="59.375" style="1270" bestFit="1" customWidth="1"/>
    <col min="13699" max="13699" width="45.5" style="1270" bestFit="1" customWidth="1"/>
    <col min="13700" max="13700" width="27.625" style="1270" bestFit="1" customWidth="1"/>
    <col min="13701" max="13701" width="11" style="1270" bestFit="1" customWidth="1"/>
    <col min="13702" max="13705" width="13" style="1270" bestFit="1" customWidth="1"/>
    <col min="13706" max="13706" width="14.375" style="1270" bestFit="1" customWidth="1"/>
    <col min="13707" max="13707" width="13" style="1270" bestFit="1" customWidth="1"/>
    <col min="13708" max="13709" width="18.125" style="1270" bestFit="1" customWidth="1"/>
    <col min="13710" max="13710" width="20.25" style="1270" bestFit="1" customWidth="1"/>
    <col min="13711" max="13711" width="17.625" style="1270" bestFit="1" customWidth="1"/>
    <col min="13712" max="13712" width="15.125" style="1270" bestFit="1" customWidth="1"/>
    <col min="13713" max="13713" width="21.375" style="1270" bestFit="1" customWidth="1"/>
    <col min="13714" max="13714" width="12.875" style="1270" bestFit="1" customWidth="1"/>
    <col min="13715" max="13715" width="13" style="1270" bestFit="1" customWidth="1"/>
    <col min="13716" max="13716" width="21.5" style="1270" bestFit="1" customWidth="1"/>
    <col min="13717" max="13718" width="13.125" style="1270" bestFit="1" customWidth="1"/>
    <col min="13719" max="13719" width="21.25" style="1270" bestFit="1" customWidth="1"/>
    <col min="13720" max="13720" width="17.375" style="1270" bestFit="1" customWidth="1"/>
    <col min="13721" max="13721" width="13.125" style="1270" bestFit="1" customWidth="1"/>
    <col min="13722" max="13722" width="15.125" style="1270" bestFit="1" customWidth="1"/>
    <col min="13723" max="13723" width="25.25" style="1270" bestFit="1" customWidth="1"/>
    <col min="13724" max="13724" width="18.875" style="1270" bestFit="1" customWidth="1"/>
    <col min="13725" max="13725" width="28" style="1270" bestFit="1" customWidth="1"/>
    <col min="13726" max="13726" width="26.75" style="1270" bestFit="1" customWidth="1"/>
    <col min="13727" max="13727" width="28" style="1270" bestFit="1" customWidth="1"/>
    <col min="13728" max="13728" width="25.25" style="1270" bestFit="1" customWidth="1"/>
    <col min="13729" max="13729" width="29.625" style="1270" bestFit="1" customWidth="1"/>
    <col min="13730" max="13730" width="25.25" style="1270" bestFit="1" customWidth="1"/>
    <col min="13731" max="13731" width="29.625" style="1270" bestFit="1" customWidth="1"/>
    <col min="13732" max="13732" width="25.25" style="1270" bestFit="1" customWidth="1"/>
    <col min="13733" max="13734" width="18.875" style="1270" bestFit="1" customWidth="1"/>
    <col min="13735" max="13735" width="21" style="1270" bestFit="1" customWidth="1"/>
    <col min="13736" max="13736" width="20.875" style="1270" bestFit="1" customWidth="1"/>
    <col min="13737" max="13737" width="12.625" style="1270" bestFit="1" customWidth="1"/>
    <col min="13738" max="13738" width="15.125" style="1270" bestFit="1" customWidth="1"/>
    <col min="13739" max="13739" width="7.125" style="1270" bestFit="1" customWidth="1"/>
    <col min="13740" max="13740" width="19.25" style="1270" bestFit="1" customWidth="1"/>
    <col min="13741" max="13743" width="15.125" style="1270" bestFit="1" customWidth="1"/>
    <col min="13744" max="13744" width="17.25" style="1270" bestFit="1" customWidth="1"/>
    <col min="13745" max="13747" width="15.125" style="1270" bestFit="1" customWidth="1"/>
    <col min="13748" max="13749" width="17.25" style="1270" bestFit="1" customWidth="1"/>
    <col min="13750" max="13750" width="15.125" style="1270" bestFit="1" customWidth="1"/>
    <col min="13751" max="13752" width="17.25" style="1270" bestFit="1" customWidth="1"/>
    <col min="13753" max="13753" width="15.125" style="1270" bestFit="1" customWidth="1"/>
    <col min="13754" max="13755" width="17.25" style="1270" bestFit="1" customWidth="1"/>
    <col min="13756" max="13756" width="19.25" style="1270" bestFit="1" customWidth="1"/>
    <col min="13757" max="13758" width="21.375" style="1270" bestFit="1" customWidth="1"/>
    <col min="13759" max="13759" width="23.5" style="1270" bestFit="1" customWidth="1"/>
    <col min="13760" max="13760" width="21.375" style="1270" bestFit="1" customWidth="1"/>
    <col min="13761" max="13761" width="19.25" style="1270" bestFit="1" customWidth="1"/>
    <col min="13762" max="13763" width="21.375" style="1270" bestFit="1" customWidth="1"/>
    <col min="13764" max="13764" width="23.5" style="1270" bestFit="1" customWidth="1"/>
    <col min="13765" max="13765" width="21.375" style="1270" bestFit="1" customWidth="1"/>
    <col min="13766" max="13766" width="17.25" style="1270" bestFit="1" customWidth="1"/>
    <col min="13767" max="13769" width="19.25" style="1270" bestFit="1" customWidth="1"/>
    <col min="13770" max="13770" width="18.375" style="1270" bestFit="1" customWidth="1"/>
    <col min="13771" max="13772" width="20.375" style="1270" bestFit="1" customWidth="1"/>
    <col min="13773" max="13773" width="13" style="1270" bestFit="1" customWidth="1"/>
    <col min="13774" max="13775" width="19.25" style="1270" bestFit="1" customWidth="1"/>
    <col min="13776" max="13777" width="17.25" style="1270" bestFit="1" customWidth="1"/>
    <col min="13778" max="13780" width="19.25" style="1270" bestFit="1" customWidth="1"/>
    <col min="13781" max="13782" width="21.375" style="1270" bestFit="1" customWidth="1"/>
    <col min="13783" max="13783" width="19.25" style="1270" bestFit="1" customWidth="1"/>
    <col min="13784" max="13785" width="21.375" style="1270" bestFit="1" customWidth="1"/>
    <col min="13786" max="13786" width="23.5" style="1270" bestFit="1" customWidth="1"/>
    <col min="13787" max="13788" width="21.375" style="1270" bestFit="1" customWidth="1"/>
    <col min="13789" max="13791" width="23.5" style="1270" bestFit="1" customWidth="1"/>
    <col min="13792" max="13793" width="25.5" style="1270" bestFit="1" customWidth="1"/>
    <col min="13794" max="13794" width="23.5" style="1270" bestFit="1" customWidth="1"/>
    <col min="13795" max="13796" width="25.5" style="1270" bestFit="1" customWidth="1"/>
    <col min="13797" max="13797" width="27.625" style="1270" bestFit="1" customWidth="1"/>
    <col min="13798" max="13798" width="25.5" style="1270" bestFit="1" customWidth="1"/>
    <col min="13799" max="13799" width="22.75" style="1270" bestFit="1" customWidth="1"/>
    <col min="13800" max="13800" width="26.875" style="1270" bestFit="1" customWidth="1"/>
    <col min="13801" max="13802" width="19.25" style="1270" bestFit="1" customWidth="1"/>
    <col min="13803" max="13803" width="25.5" style="1270" bestFit="1" customWidth="1"/>
    <col min="13804" max="13805" width="21.375" style="1270" bestFit="1" customWidth="1"/>
    <col min="13806" max="13806" width="27.625" style="1270" bestFit="1" customWidth="1"/>
    <col min="13807" max="13807" width="8.375" style="1270" bestFit="1" customWidth="1"/>
    <col min="13808" max="13810" width="16.75" style="1270" bestFit="1" customWidth="1"/>
    <col min="13811" max="13811" width="18.875" style="1270" bestFit="1" customWidth="1"/>
    <col min="13812" max="13812" width="23.5" style="1270" bestFit="1" customWidth="1"/>
    <col min="13813" max="13813" width="25.5" style="1270" bestFit="1" customWidth="1"/>
    <col min="13814" max="13815" width="8.375" style="1270" bestFit="1" customWidth="1"/>
    <col min="13816" max="13816" width="10.25" style="1270" bestFit="1" customWidth="1"/>
    <col min="13817" max="13817" width="13.75" style="1270" bestFit="1" customWidth="1"/>
    <col min="13818" max="13818" width="15.125" style="1270" bestFit="1" customWidth="1"/>
    <col min="13819" max="13821" width="21.5" style="1270" bestFit="1" customWidth="1"/>
    <col min="13822" max="13823" width="19.25" style="1270" bestFit="1" customWidth="1"/>
    <col min="13824" max="13824" width="6.625" style="1270" bestFit="1" customWidth="1"/>
    <col min="13825" max="13825" width="9" style="1270"/>
    <col min="13826" max="13826" width="15.125" style="1270" bestFit="1" customWidth="1"/>
    <col min="13827" max="13827" width="13" style="1270" bestFit="1" customWidth="1"/>
    <col min="13828" max="13830" width="9" style="1270"/>
    <col min="13831" max="13831" width="13" style="1270" bestFit="1" customWidth="1"/>
    <col min="13832" max="13832" width="15" style="1270" customWidth="1"/>
    <col min="13833" max="13833" width="13" style="1270" bestFit="1" customWidth="1"/>
    <col min="13834" max="13834" width="9" style="1270"/>
    <col min="13835" max="13837" width="12.375" style="1270" bestFit="1" customWidth="1"/>
    <col min="13838" max="13838" width="11" style="1270" bestFit="1" customWidth="1"/>
    <col min="13839" max="13839" width="20.375" style="1270" bestFit="1" customWidth="1"/>
    <col min="13840" max="13841" width="27.75" style="1270" bestFit="1" customWidth="1"/>
    <col min="13842" max="13843" width="19.375" style="1270" bestFit="1" customWidth="1"/>
    <col min="13844" max="13844" width="17.25" style="1270" bestFit="1" customWidth="1"/>
    <col min="13845" max="13845" width="19.375" style="1270" bestFit="1" customWidth="1"/>
    <col min="13846" max="13847" width="9" style="1270"/>
    <col min="13848" max="13848" width="17.375" style="1270" bestFit="1" customWidth="1"/>
    <col min="13849" max="13849" width="9" style="1270"/>
    <col min="13850" max="13850" width="17.375" style="1270" bestFit="1" customWidth="1"/>
    <col min="13851" max="13852" width="9" style="1270"/>
    <col min="13853" max="13854" width="11.125" style="1270" bestFit="1" customWidth="1"/>
    <col min="13855" max="13855" width="5.25" style="1270" bestFit="1" customWidth="1"/>
    <col min="13856" max="13856" width="9" style="1270"/>
    <col min="13857" max="13857" width="14.25" style="1270" bestFit="1" customWidth="1"/>
    <col min="13858" max="13858" width="17.875" style="1270" bestFit="1" customWidth="1"/>
    <col min="13859" max="13859" width="5.25" style="1270" bestFit="1" customWidth="1"/>
    <col min="13860" max="13860" width="9" style="1270"/>
    <col min="13861" max="13861" width="11" style="1270" bestFit="1" customWidth="1"/>
    <col min="13862" max="13862" width="8.375" style="1270" bestFit="1" customWidth="1"/>
    <col min="13863" max="13863" width="9.625" style="1270" bestFit="1" customWidth="1"/>
    <col min="13864" max="13864" width="15.125" style="1270" bestFit="1" customWidth="1"/>
    <col min="13865" max="13865" width="11.125" style="1270" bestFit="1" customWidth="1"/>
    <col min="13866" max="13866" width="9.5" style="1270" bestFit="1" customWidth="1"/>
    <col min="13867" max="13867" width="11" style="1270" bestFit="1" customWidth="1"/>
    <col min="13868" max="13876" width="15.125" style="1270" bestFit="1" customWidth="1"/>
    <col min="13877" max="13877" width="7.125" style="1270" bestFit="1" customWidth="1"/>
    <col min="13878" max="13878" width="11" style="1270" bestFit="1" customWidth="1"/>
    <col min="13879" max="13879" width="15.125" style="1270" bestFit="1" customWidth="1"/>
    <col min="13880" max="13880" width="19.25" style="1270" bestFit="1" customWidth="1"/>
    <col min="13881" max="13881" width="15.125" style="1270" bestFit="1" customWidth="1"/>
    <col min="13882" max="13882" width="19.25" style="1270" bestFit="1" customWidth="1"/>
    <col min="13883" max="13883" width="15.125" style="1270" bestFit="1" customWidth="1"/>
    <col min="13884" max="13884" width="19.25" style="1270" bestFit="1" customWidth="1"/>
    <col min="13885" max="13885" width="15.125" style="1270" bestFit="1" customWidth="1"/>
    <col min="13886" max="13886" width="19.25" style="1270" bestFit="1" customWidth="1"/>
    <col min="13887" max="13887" width="15.125" style="1270" bestFit="1" customWidth="1"/>
    <col min="13888" max="13888" width="19.25" style="1270" bestFit="1" customWidth="1"/>
    <col min="13889" max="13889" width="13" style="1270" bestFit="1" customWidth="1"/>
    <col min="13890" max="13890" width="17.25" style="1270" bestFit="1" customWidth="1"/>
    <col min="13891" max="13891" width="15.125" style="1270" bestFit="1" customWidth="1"/>
    <col min="13892" max="13892" width="19.25" style="1270" bestFit="1" customWidth="1"/>
    <col min="13893" max="13893" width="15.125" style="1270" bestFit="1" customWidth="1"/>
    <col min="13894" max="13894" width="19.25" style="1270" bestFit="1" customWidth="1"/>
    <col min="13895" max="13900" width="21.375" style="1270" bestFit="1" customWidth="1"/>
    <col min="13901" max="13902" width="17.25" style="1270" bestFit="1" customWidth="1"/>
    <col min="13903" max="13903" width="7.125" style="1270" bestFit="1" customWidth="1"/>
    <col min="13904" max="13904" width="11" style="1270" bestFit="1" customWidth="1"/>
    <col min="13905" max="13905" width="7.125" style="1270" bestFit="1" customWidth="1"/>
    <col min="13906" max="13907" width="11" style="1270" bestFit="1" customWidth="1"/>
    <col min="13908" max="13908" width="15.125" style="1270" bestFit="1" customWidth="1"/>
    <col min="13909" max="13909" width="16.5" style="1270" bestFit="1" customWidth="1"/>
    <col min="13910" max="13910" width="20.625" style="1270" bestFit="1" customWidth="1"/>
    <col min="13911" max="13911" width="7.125" style="1270" bestFit="1" customWidth="1"/>
    <col min="13912" max="13914" width="11" style="1270" bestFit="1" customWidth="1"/>
    <col min="13915" max="13915" width="15.125" style="1270" bestFit="1" customWidth="1"/>
    <col min="13916" max="13918" width="11" style="1270" bestFit="1" customWidth="1"/>
    <col min="13919" max="13919" width="13" style="1270" bestFit="1" customWidth="1"/>
    <col min="13920" max="13920" width="11" style="1270" bestFit="1" customWidth="1"/>
    <col min="13921" max="13921" width="15.125" style="1270" bestFit="1" customWidth="1"/>
    <col min="13922" max="13922" width="17.25" style="1270" bestFit="1" customWidth="1"/>
    <col min="13923" max="13923" width="7.125" style="1270" bestFit="1" customWidth="1"/>
    <col min="13924" max="13924" width="13" style="1270" bestFit="1" customWidth="1"/>
    <col min="13925" max="13926" width="12.375" style="1270" bestFit="1" customWidth="1"/>
    <col min="13927" max="13928" width="15.125" style="1270" bestFit="1" customWidth="1"/>
    <col min="13929" max="13930" width="18.625" style="1270" bestFit="1" customWidth="1"/>
    <col min="13931" max="13932" width="21.375" style="1270" bestFit="1" customWidth="1"/>
    <col min="13933" max="13933" width="17.25" style="1270" bestFit="1" customWidth="1"/>
    <col min="13934" max="13934" width="11" style="1270" bestFit="1" customWidth="1"/>
    <col min="13935" max="13936" width="15.125" style="1270" bestFit="1" customWidth="1"/>
    <col min="13937" max="13937" width="11" style="1270" bestFit="1" customWidth="1"/>
    <col min="13938" max="13939" width="15.125" style="1270" bestFit="1" customWidth="1"/>
    <col min="13940" max="13940" width="11.875" style="1270" bestFit="1" customWidth="1"/>
    <col min="13941" max="13941" width="16.375" style="1270" bestFit="1" customWidth="1"/>
    <col min="13942" max="13942" width="15.125" style="1270" bestFit="1" customWidth="1"/>
    <col min="13943" max="13943" width="11" style="1270" bestFit="1" customWidth="1"/>
    <col min="13944" max="13945" width="15.125" style="1270" bestFit="1" customWidth="1"/>
    <col min="13946" max="13946" width="11" style="1270" bestFit="1" customWidth="1"/>
    <col min="13947" max="13948" width="15.125" style="1270" bestFit="1" customWidth="1"/>
    <col min="13949" max="13949" width="5.25" style="1270" bestFit="1" customWidth="1"/>
    <col min="13950" max="13951" width="9" style="1270"/>
    <col min="13952" max="13952" width="7.125" style="1270" bestFit="1" customWidth="1"/>
    <col min="13953" max="13953" width="9" style="1270"/>
    <col min="13954" max="13954" width="59.375" style="1270" bestFit="1" customWidth="1"/>
    <col min="13955" max="13955" width="45.5" style="1270" bestFit="1" customWidth="1"/>
    <col min="13956" max="13956" width="27.625" style="1270" bestFit="1" customWidth="1"/>
    <col min="13957" max="13957" width="11" style="1270" bestFit="1" customWidth="1"/>
    <col min="13958" max="13961" width="13" style="1270" bestFit="1" customWidth="1"/>
    <col min="13962" max="13962" width="14.375" style="1270" bestFit="1" customWidth="1"/>
    <col min="13963" max="13963" width="13" style="1270" bestFit="1" customWidth="1"/>
    <col min="13964" max="13965" width="18.125" style="1270" bestFit="1" customWidth="1"/>
    <col min="13966" max="13966" width="20.25" style="1270" bestFit="1" customWidth="1"/>
    <col min="13967" max="13967" width="17.625" style="1270" bestFit="1" customWidth="1"/>
    <col min="13968" max="13968" width="15.125" style="1270" bestFit="1" customWidth="1"/>
    <col min="13969" max="13969" width="21.375" style="1270" bestFit="1" customWidth="1"/>
    <col min="13970" max="13970" width="12.875" style="1270" bestFit="1" customWidth="1"/>
    <col min="13971" max="13971" width="13" style="1270" bestFit="1" customWidth="1"/>
    <col min="13972" max="13972" width="21.5" style="1270" bestFit="1" customWidth="1"/>
    <col min="13973" max="13974" width="13.125" style="1270" bestFit="1" customWidth="1"/>
    <col min="13975" max="13975" width="21.25" style="1270" bestFit="1" customWidth="1"/>
    <col min="13976" max="13976" width="17.375" style="1270" bestFit="1" customWidth="1"/>
    <col min="13977" max="13977" width="13.125" style="1270" bestFit="1" customWidth="1"/>
    <col min="13978" max="13978" width="15.125" style="1270" bestFit="1" customWidth="1"/>
    <col min="13979" max="13979" width="25.25" style="1270" bestFit="1" customWidth="1"/>
    <col min="13980" max="13980" width="18.875" style="1270" bestFit="1" customWidth="1"/>
    <col min="13981" max="13981" width="28" style="1270" bestFit="1" customWidth="1"/>
    <col min="13982" max="13982" width="26.75" style="1270" bestFit="1" customWidth="1"/>
    <col min="13983" max="13983" width="28" style="1270" bestFit="1" customWidth="1"/>
    <col min="13984" max="13984" width="25.25" style="1270" bestFit="1" customWidth="1"/>
    <col min="13985" max="13985" width="29.625" style="1270" bestFit="1" customWidth="1"/>
    <col min="13986" max="13986" width="25.25" style="1270" bestFit="1" customWidth="1"/>
    <col min="13987" max="13987" width="29.625" style="1270" bestFit="1" customWidth="1"/>
    <col min="13988" max="13988" width="25.25" style="1270" bestFit="1" customWidth="1"/>
    <col min="13989" max="13990" width="18.875" style="1270" bestFit="1" customWidth="1"/>
    <col min="13991" max="13991" width="21" style="1270" bestFit="1" customWidth="1"/>
    <col min="13992" max="13992" width="20.875" style="1270" bestFit="1" customWidth="1"/>
    <col min="13993" max="13993" width="12.625" style="1270" bestFit="1" customWidth="1"/>
    <col min="13994" max="13994" width="15.125" style="1270" bestFit="1" customWidth="1"/>
    <col min="13995" max="13995" width="7.125" style="1270" bestFit="1" customWidth="1"/>
    <col min="13996" max="13996" width="19.25" style="1270" bestFit="1" customWidth="1"/>
    <col min="13997" max="13999" width="15.125" style="1270" bestFit="1" customWidth="1"/>
    <col min="14000" max="14000" width="17.25" style="1270" bestFit="1" customWidth="1"/>
    <col min="14001" max="14003" width="15.125" style="1270" bestFit="1" customWidth="1"/>
    <col min="14004" max="14005" width="17.25" style="1270" bestFit="1" customWidth="1"/>
    <col min="14006" max="14006" width="15.125" style="1270" bestFit="1" customWidth="1"/>
    <col min="14007" max="14008" width="17.25" style="1270" bestFit="1" customWidth="1"/>
    <col min="14009" max="14009" width="15.125" style="1270" bestFit="1" customWidth="1"/>
    <col min="14010" max="14011" width="17.25" style="1270" bestFit="1" customWidth="1"/>
    <col min="14012" max="14012" width="19.25" style="1270" bestFit="1" customWidth="1"/>
    <col min="14013" max="14014" width="21.375" style="1270" bestFit="1" customWidth="1"/>
    <col min="14015" max="14015" width="23.5" style="1270" bestFit="1" customWidth="1"/>
    <col min="14016" max="14016" width="21.375" style="1270" bestFit="1" customWidth="1"/>
    <col min="14017" max="14017" width="19.25" style="1270" bestFit="1" customWidth="1"/>
    <col min="14018" max="14019" width="21.375" style="1270" bestFit="1" customWidth="1"/>
    <col min="14020" max="14020" width="23.5" style="1270" bestFit="1" customWidth="1"/>
    <col min="14021" max="14021" width="21.375" style="1270" bestFit="1" customWidth="1"/>
    <col min="14022" max="14022" width="17.25" style="1270" bestFit="1" customWidth="1"/>
    <col min="14023" max="14025" width="19.25" style="1270" bestFit="1" customWidth="1"/>
    <col min="14026" max="14026" width="18.375" style="1270" bestFit="1" customWidth="1"/>
    <col min="14027" max="14028" width="20.375" style="1270" bestFit="1" customWidth="1"/>
    <col min="14029" max="14029" width="13" style="1270" bestFit="1" customWidth="1"/>
    <col min="14030" max="14031" width="19.25" style="1270" bestFit="1" customWidth="1"/>
    <col min="14032" max="14033" width="17.25" style="1270" bestFit="1" customWidth="1"/>
    <col min="14034" max="14036" width="19.25" style="1270" bestFit="1" customWidth="1"/>
    <col min="14037" max="14038" width="21.375" style="1270" bestFit="1" customWidth="1"/>
    <col min="14039" max="14039" width="19.25" style="1270" bestFit="1" customWidth="1"/>
    <col min="14040" max="14041" width="21.375" style="1270" bestFit="1" customWidth="1"/>
    <col min="14042" max="14042" width="23.5" style="1270" bestFit="1" customWidth="1"/>
    <col min="14043" max="14044" width="21.375" style="1270" bestFit="1" customWidth="1"/>
    <col min="14045" max="14047" width="23.5" style="1270" bestFit="1" customWidth="1"/>
    <col min="14048" max="14049" width="25.5" style="1270" bestFit="1" customWidth="1"/>
    <col min="14050" max="14050" width="23.5" style="1270" bestFit="1" customWidth="1"/>
    <col min="14051" max="14052" width="25.5" style="1270" bestFit="1" customWidth="1"/>
    <col min="14053" max="14053" width="27.625" style="1270" bestFit="1" customWidth="1"/>
    <col min="14054" max="14054" width="25.5" style="1270" bestFit="1" customWidth="1"/>
    <col min="14055" max="14055" width="22.75" style="1270" bestFit="1" customWidth="1"/>
    <col min="14056" max="14056" width="26.875" style="1270" bestFit="1" customWidth="1"/>
    <col min="14057" max="14058" width="19.25" style="1270" bestFit="1" customWidth="1"/>
    <col min="14059" max="14059" width="25.5" style="1270" bestFit="1" customWidth="1"/>
    <col min="14060" max="14061" width="21.375" style="1270" bestFit="1" customWidth="1"/>
    <col min="14062" max="14062" width="27.625" style="1270" bestFit="1" customWidth="1"/>
    <col min="14063" max="14063" width="8.375" style="1270" bestFit="1" customWidth="1"/>
    <col min="14064" max="14066" width="16.75" style="1270" bestFit="1" customWidth="1"/>
    <col min="14067" max="14067" width="18.875" style="1270" bestFit="1" customWidth="1"/>
    <col min="14068" max="14068" width="23.5" style="1270" bestFit="1" customWidth="1"/>
    <col min="14069" max="14069" width="25.5" style="1270" bestFit="1" customWidth="1"/>
    <col min="14070" max="14071" width="8.375" style="1270" bestFit="1" customWidth="1"/>
    <col min="14072" max="14072" width="10.25" style="1270" bestFit="1" customWidth="1"/>
    <col min="14073" max="14073" width="13.75" style="1270" bestFit="1" customWidth="1"/>
    <col min="14074" max="14074" width="15.125" style="1270" bestFit="1" customWidth="1"/>
    <col min="14075" max="14077" width="21.5" style="1270" bestFit="1" customWidth="1"/>
    <col min="14078" max="14079" width="19.25" style="1270" bestFit="1" customWidth="1"/>
    <col min="14080" max="14080" width="6.625" style="1270" bestFit="1" customWidth="1"/>
    <col min="14081" max="14081" width="9" style="1270"/>
    <col min="14082" max="14082" width="15.125" style="1270" bestFit="1" customWidth="1"/>
    <col min="14083" max="14083" width="13" style="1270" bestFit="1" customWidth="1"/>
    <col min="14084" max="14086" width="9" style="1270"/>
    <col min="14087" max="14087" width="13" style="1270" bestFit="1" customWidth="1"/>
    <col min="14088" max="14088" width="15" style="1270" customWidth="1"/>
    <col min="14089" max="14089" width="13" style="1270" bestFit="1" customWidth="1"/>
    <col min="14090" max="14090" width="9" style="1270"/>
    <col min="14091" max="14093" width="12.375" style="1270" bestFit="1" customWidth="1"/>
    <col min="14094" max="14094" width="11" style="1270" bestFit="1" customWidth="1"/>
    <col min="14095" max="14095" width="20.375" style="1270" bestFit="1" customWidth="1"/>
    <col min="14096" max="14097" width="27.75" style="1270" bestFit="1" customWidth="1"/>
    <col min="14098" max="14099" width="19.375" style="1270" bestFit="1" customWidth="1"/>
    <col min="14100" max="14100" width="17.25" style="1270" bestFit="1" customWidth="1"/>
    <col min="14101" max="14101" width="19.375" style="1270" bestFit="1" customWidth="1"/>
    <col min="14102" max="14103" width="9" style="1270"/>
    <col min="14104" max="14104" width="17.375" style="1270" bestFit="1" customWidth="1"/>
    <col min="14105" max="14105" width="9" style="1270"/>
    <col min="14106" max="14106" width="17.375" style="1270" bestFit="1" customWidth="1"/>
    <col min="14107" max="14108" width="9" style="1270"/>
    <col min="14109" max="14110" width="11.125" style="1270" bestFit="1" customWidth="1"/>
    <col min="14111" max="14111" width="5.25" style="1270" bestFit="1" customWidth="1"/>
    <col min="14112" max="14112" width="9" style="1270"/>
    <col min="14113" max="14113" width="14.25" style="1270" bestFit="1" customWidth="1"/>
    <col min="14114" max="14114" width="17.875" style="1270" bestFit="1" customWidth="1"/>
    <col min="14115" max="14115" width="5.25" style="1270" bestFit="1" customWidth="1"/>
    <col min="14116" max="14116" width="9" style="1270"/>
    <col min="14117" max="14117" width="11" style="1270" bestFit="1" customWidth="1"/>
    <col min="14118" max="14118" width="8.375" style="1270" bestFit="1" customWidth="1"/>
    <col min="14119" max="14119" width="9.625" style="1270" bestFit="1" customWidth="1"/>
    <col min="14120" max="14120" width="15.125" style="1270" bestFit="1" customWidth="1"/>
    <col min="14121" max="14121" width="11.125" style="1270" bestFit="1" customWidth="1"/>
    <col min="14122" max="14122" width="9.5" style="1270" bestFit="1" customWidth="1"/>
    <col min="14123" max="14123" width="11" style="1270" bestFit="1" customWidth="1"/>
    <col min="14124" max="14132" width="15.125" style="1270" bestFit="1" customWidth="1"/>
    <col min="14133" max="14133" width="7.125" style="1270" bestFit="1" customWidth="1"/>
    <col min="14134" max="14134" width="11" style="1270" bestFit="1" customWidth="1"/>
    <col min="14135" max="14135" width="15.125" style="1270" bestFit="1" customWidth="1"/>
    <col min="14136" max="14136" width="19.25" style="1270" bestFit="1" customWidth="1"/>
    <col min="14137" max="14137" width="15.125" style="1270" bestFit="1" customWidth="1"/>
    <col min="14138" max="14138" width="19.25" style="1270" bestFit="1" customWidth="1"/>
    <col min="14139" max="14139" width="15.125" style="1270" bestFit="1" customWidth="1"/>
    <col min="14140" max="14140" width="19.25" style="1270" bestFit="1" customWidth="1"/>
    <col min="14141" max="14141" width="15.125" style="1270" bestFit="1" customWidth="1"/>
    <col min="14142" max="14142" width="19.25" style="1270" bestFit="1" customWidth="1"/>
    <col min="14143" max="14143" width="15.125" style="1270" bestFit="1" customWidth="1"/>
    <col min="14144" max="14144" width="19.25" style="1270" bestFit="1" customWidth="1"/>
    <col min="14145" max="14145" width="13" style="1270" bestFit="1" customWidth="1"/>
    <col min="14146" max="14146" width="17.25" style="1270" bestFit="1" customWidth="1"/>
    <col min="14147" max="14147" width="15.125" style="1270" bestFit="1" customWidth="1"/>
    <col min="14148" max="14148" width="19.25" style="1270" bestFit="1" customWidth="1"/>
    <col min="14149" max="14149" width="15.125" style="1270" bestFit="1" customWidth="1"/>
    <col min="14150" max="14150" width="19.25" style="1270" bestFit="1" customWidth="1"/>
    <col min="14151" max="14156" width="21.375" style="1270" bestFit="1" customWidth="1"/>
    <col min="14157" max="14158" width="17.25" style="1270" bestFit="1" customWidth="1"/>
    <col min="14159" max="14159" width="7.125" style="1270" bestFit="1" customWidth="1"/>
    <col min="14160" max="14160" width="11" style="1270" bestFit="1" customWidth="1"/>
    <col min="14161" max="14161" width="7.125" style="1270" bestFit="1" customWidth="1"/>
    <col min="14162" max="14163" width="11" style="1270" bestFit="1" customWidth="1"/>
    <col min="14164" max="14164" width="15.125" style="1270" bestFit="1" customWidth="1"/>
    <col min="14165" max="14165" width="16.5" style="1270" bestFit="1" customWidth="1"/>
    <col min="14166" max="14166" width="20.625" style="1270" bestFit="1" customWidth="1"/>
    <col min="14167" max="14167" width="7.125" style="1270" bestFit="1" customWidth="1"/>
    <col min="14168" max="14170" width="11" style="1270" bestFit="1" customWidth="1"/>
    <col min="14171" max="14171" width="15.125" style="1270" bestFit="1" customWidth="1"/>
    <col min="14172" max="14174" width="11" style="1270" bestFit="1" customWidth="1"/>
    <col min="14175" max="14175" width="13" style="1270" bestFit="1" customWidth="1"/>
    <col min="14176" max="14176" width="11" style="1270" bestFit="1" customWidth="1"/>
    <col min="14177" max="14177" width="15.125" style="1270" bestFit="1" customWidth="1"/>
    <col min="14178" max="14178" width="17.25" style="1270" bestFit="1" customWidth="1"/>
    <col min="14179" max="14179" width="7.125" style="1270" bestFit="1" customWidth="1"/>
    <col min="14180" max="14180" width="13" style="1270" bestFit="1" customWidth="1"/>
    <col min="14181" max="14182" width="12.375" style="1270" bestFit="1" customWidth="1"/>
    <col min="14183" max="14184" width="15.125" style="1270" bestFit="1" customWidth="1"/>
    <col min="14185" max="14186" width="18.625" style="1270" bestFit="1" customWidth="1"/>
    <col min="14187" max="14188" width="21.375" style="1270" bestFit="1" customWidth="1"/>
    <col min="14189" max="14189" width="17.25" style="1270" bestFit="1" customWidth="1"/>
    <col min="14190" max="14190" width="11" style="1270" bestFit="1" customWidth="1"/>
    <col min="14191" max="14192" width="15.125" style="1270" bestFit="1" customWidth="1"/>
    <col min="14193" max="14193" width="11" style="1270" bestFit="1" customWidth="1"/>
    <col min="14194" max="14195" width="15.125" style="1270" bestFit="1" customWidth="1"/>
    <col min="14196" max="14196" width="11.875" style="1270" bestFit="1" customWidth="1"/>
    <col min="14197" max="14197" width="16.375" style="1270" bestFit="1" customWidth="1"/>
    <col min="14198" max="14198" width="15.125" style="1270" bestFit="1" customWidth="1"/>
    <col min="14199" max="14199" width="11" style="1270" bestFit="1" customWidth="1"/>
    <col min="14200" max="14201" width="15.125" style="1270" bestFit="1" customWidth="1"/>
    <col min="14202" max="14202" width="11" style="1270" bestFit="1" customWidth="1"/>
    <col min="14203" max="14204" width="15.125" style="1270" bestFit="1" customWidth="1"/>
    <col min="14205" max="14205" width="5.25" style="1270" bestFit="1" customWidth="1"/>
    <col min="14206" max="14207" width="9" style="1270"/>
    <col min="14208" max="14208" width="7.125" style="1270" bestFit="1" customWidth="1"/>
    <col min="14209" max="14209" width="9" style="1270"/>
    <col min="14210" max="14210" width="59.375" style="1270" bestFit="1" customWidth="1"/>
    <col min="14211" max="14211" width="45.5" style="1270" bestFit="1" customWidth="1"/>
    <col min="14212" max="14212" width="27.625" style="1270" bestFit="1" customWidth="1"/>
    <col min="14213" max="14213" width="11" style="1270" bestFit="1" customWidth="1"/>
    <col min="14214" max="14217" width="13" style="1270" bestFit="1" customWidth="1"/>
    <col min="14218" max="14218" width="14.375" style="1270" bestFit="1" customWidth="1"/>
    <col min="14219" max="14219" width="13" style="1270" bestFit="1" customWidth="1"/>
    <col min="14220" max="14221" width="18.125" style="1270" bestFit="1" customWidth="1"/>
    <col min="14222" max="14222" width="20.25" style="1270" bestFit="1" customWidth="1"/>
    <col min="14223" max="14223" width="17.625" style="1270" bestFit="1" customWidth="1"/>
    <col min="14224" max="14224" width="15.125" style="1270" bestFit="1" customWidth="1"/>
    <col min="14225" max="14225" width="21.375" style="1270" bestFit="1" customWidth="1"/>
    <col min="14226" max="14226" width="12.875" style="1270" bestFit="1" customWidth="1"/>
    <col min="14227" max="14227" width="13" style="1270" bestFit="1" customWidth="1"/>
    <col min="14228" max="14228" width="21.5" style="1270" bestFit="1" customWidth="1"/>
    <col min="14229" max="14230" width="13.125" style="1270" bestFit="1" customWidth="1"/>
    <col min="14231" max="14231" width="21.25" style="1270" bestFit="1" customWidth="1"/>
    <col min="14232" max="14232" width="17.375" style="1270" bestFit="1" customWidth="1"/>
    <col min="14233" max="14233" width="13.125" style="1270" bestFit="1" customWidth="1"/>
    <col min="14234" max="14234" width="15.125" style="1270" bestFit="1" customWidth="1"/>
    <col min="14235" max="14235" width="25.25" style="1270" bestFit="1" customWidth="1"/>
    <col min="14236" max="14236" width="18.875" style="1270" bestFit="1" customWidth="1"/>
    <col min="14237" max="14237" width="28" style="1270" bestFit="1" customWidth="1"/>
    <col min="14238" max="14238" width="26.75" style="1270" bestFit="1" customWidth="1"/>
    <col min="14239" max="14239" width="28" style="1270" bestFit="1" customWidth="1"/>
    <col min="14240" max="14240" width="25.25" style="1270" bestFit="1" customWidth="1"/>
    <col min="14241" max="14241" width="29.625" style="1270" bestFit="1" customWidth="1"/>
    <col min="14242" max="14242" width="25.25" style="1270" bestFit="1" customWidth="1"/>
    <col min="14243" max="14243" width="29.625" style="1270" bestFit="1" customWidth="1"/>
    <col min="14244" max="14244" width="25.25" style="1270" bestFit="1" customWidth="1"/>
    <col min="14245" max="14246" width="18.875" style="1270" bestFit="1" customWidth="1"/>
    <col min="14247" max="14247" width="21" style="1270" bestFit="1" customWidth="1"/>
    <col min="14248" max="14248" width="20.875" style="1270" bestFit="1" customWidth="1"/>
    <col min="14249" max="14249" width="12.625" style="1270" bestFit="1" customWidth="1"/>
    <col min="14250" max="14250" width="15.125" style="1270" bestFit="1" customWidth="1"/>
    <col min="14251" max="14251" width="7.125" style="1270" bestFit="1" customWidth="1"/>
    <col min="14252" max="14252" width="19.25" style="1270" bestFit="1" customWidth="1"/>
    <col min="14253" max="14255" width="15.125" style="1270" bestFit="1" customWidth="1"/>
    <col min="14256" max="14256" width="17.25" style="1270" bestFit="1" customWidth="1"/>
    <col min="14257" max="14259" width="15.125" style="1270" bestFit="1" customWidth="1"/>
    <col min="14260" max="14261" width="17.25" style="1270" bestFit="1" customWidth="1"/>
    <col min="14262" max="14262" width="15.125" style="1270" bestFit="1" customWidth="1"/>
    <col min="14263" max="14264" width="17.25" style="1270" bestFit="1" customWidth="1"/>
    <col min="14265" max="14265" width="15.125" style="1270" bestFit="1" customWidth="1"/>
    <col min="14266" max="14267" width="17.25" style="1270" bestFit="1" customWidth="1"/>
    <col min="14268" max="14268" width="19.25" style="1270" bestFit="1" customWidth="1"/>
    <col min="14269" max="14270" width="21.375" style="1270" bestFit="1" customWidth="1"/>
    <col min="14271" max="14271" width="23.5" style="1270" bestFit="1" customWidth="1"/>
    <col min="14272" max="14272" width="21.375" style="1270" bestFit="1" customWidth="1"/>
    <col min="14273" max="14273" width="19.25" style="1270" bestFit="1" customWidth="1"/>
    <col min="14274" max="14275" width="21.375" style="1270" bestFit="1" customWidth="1"/>
    <col min="14276" max="14276" width="23.5" style="1270" bestFit="1" customWidth="1"/>
    <col min="14277" max="14277" width="21.375" style="1270" bestFit="1" customWidth="1"/>
    <col min="14278" max="14278" width="17.25" style="1270" bestFit="1" customWidth="1"/>
    <col min="14279" max="14281" width="19.25" style="1270" bestFit="1" customWidth="1"/>
    <col min="14282" max="14282" width="18.375" style="1270" bestFit="1" customWidth="1"/>
    <col min="14283" max="14284" width="20.375" style="1270" bestFit="1" customWidth="1"/>
    <col min="14285" max="14285" width="13" style="1270" bestFit="1" customWidth="1"/>
    <col min="14286" max="14287" width="19.25" style="1270" bestFit="1" customWidth="1"/>
    <col min="14288" max="14289" width="17.25" style="1270" bestFit="1" customWidth="1"/>
    <col min="14290" max="14292" width="19.25" style="1270" bestFit="1" customWidth="1"/>
    <col min="14293" max="14294" width="21.375" style="1270" bestFit="1" customWidth="1"/>
    <col min="14295" max="14295" width="19.25" style="1270" bestFit="1" customWidth="1"/>
    <col min="14296" max="14297" width="21.375" style="1270" bestFit="1" customWidth="1"/>
    <col min="14298" max="14298" width="23.5" style="1270" bestFit="1" customWidth="1"/>
    <col min="14299" max="14300" width="21.375" style="1270" bestFit="1" customWidth="1"/>
    <col min="14301" max="14303" width="23.5" style="1270" bestFit="1" customWidth="1"/>
    <col min="14304" max="14305" width="25.5" style="1270" bestFit="1" customWidth="1"/>
    <col min="14306" max="14306" width="23.5" style="1270" bestFit="1" customWidth="1"/>
    <col min="14307" max="14308" width="25.5" style="1270" bestFit="1" customWidth="1"/>
    <col min="14309" max="14309" width="27.625" style="1270" bestFit="1" customWidth="1"/>
    <col min="14310" max="14310" width="25.5" style="1270" bestFit="1" customWidth="1"/>
    <col min="14311" max="14311" width="22.75" style="1270" bestFit="1" customWidth="1"/>
    <col min="14312" max="14312" width="26.875" style="1270" bestFit="1" customWidth="1"/>
    <col min="14313" max="14314" width="19.25" style="1270" bestFit="1" customWidth="1"/>
    <col min="14315" max="14315" width="25.5" style="1270" bestFit="1" customWidth="1"/>
    <col min="14316" max="14317" width="21.375" style="1270" bestFit="1" customWidth="1"/>
    <col min="14318" max="14318" width="27.625" style="1270" bestFit="1" customWidth="1"/>
    <col min="14319" max="14319" width="8.375" style="1270" bestFit="1" customWidth="1"/>
    <col min="14320" max="14322" width="16.75" style="1270" bestFit="1" customWidth="1"/>
    <col min="14323" max="14323" width="18.875" style="1270" bestFit="1" customWidth="1"/>
    <col min="14324" max="14324" width="23.5" style="1270" bestFit="1" customWidth="1"/>
    <col min="14325" max="14325" width="25.5" style="1270" bestFit="1" customWidth="1"/>
    <col min="14326" max="14327" width="8.375" style="1270" bestFit="1" customWidth="1"/>
    <col min="14328" max="14328" width="10.25" style="1270" bestFit="1" customWidth="1"/>
    <col min="14329" max="14329" width="13.75" style="1270" bestFit="1" customWidth="1"/>
    <col min="14330" max="14330" width="15.125" style="1270" bestFit="1" customWidth="1"/>
    <col min="14331" max="14333" width="21.5" style="1270" bestFit="1" customWidth="1"/>
    <col min="14334" max="14335" width="19.25" style="1270" bestFit="1" customWidth="1"/>
    <col min="14336" max="14336" width="6.625" style="1270" bestFit="1" customWidth="1"/>
    <col min="14337" max="14337" width="9" style="1270"/>
    <col min="14338" max="14338" width="15.125" style="1270" bestFit="1" customWidth="1"/>
    <col min="14339" max="14339" width="13" style="1270" bestFit="1" customWidth="1"/>
    <col min="14340" max="14342" width="9" style="1270"/>
    <col min="14343" max="14343" width="13" style="1270" bestFit="1" customWidth="1"/>
    <col min="14344" max="14344" width="15" style="1270" customWidth="1"/>
    <col min="14345" max="14345" width="13" style="1270" bestFit="1" customWidth="1"/>
    <col min="14346" max="14346" width="9" style="1270"/>
    <col min="14347" max="14349" width="12.375" style="1270" bestFit="1" customWidth="1"/>
    <col min="14350" max="14350" width="11" style="1270" bestFit="1" customWidth="1"/>
    <col min="14351" max="14351" width="20.375" style="1270" bestFit="1" customWidth="1"/>
    <col min="14352" max="14353" width="27.75" style="1270" bestFit="1" customWidth="1"/>
    <col min="14354" max="14355" width="19.375" style="1270" bestFit="1" customWidth="1"/>
    <col min="14356" max="14356" width="17.25" style="1270" bestFit="1" customWidth="1"/>
    <col min="14357" max="14357" width="19.375" style="1270" bestFit="1" customWidth="1"/>
    <col min="14358" max="14359" width="9" style="1270"/>
    <col min="14360" max="14360" width="17.375" style="1270" bestFit="1" customWidth="1"/>
    <col min="14361" max="14361" width="9" style="1270"/>
    <col min="14362" max="14362" width="17.375" style="1270" bestFit="1" customWidth="1"/>
    <col min="14363" max="14364" width="9" style="1270"/>
    <col min="14365" max="14366" width="11.125" style="1270" bestFit="1" customWidth="1"/>
    <col min="14367" max="14367" width="5.25" style="1270" bestFit="1" customWidth="1"/>
    <col min="14368" max="14368" width="9" style="1270"/>
    <col min="14369" max="14369" width="14.25" style="1270" bestFit="1" customWidth="1"/>
    <col min="14370" max="14370" width="17.875" style="1270" bestFit="1" customWidth="1"/>
    <col min="14371" max="14371" width="5.25" style="1270" bestFit="1" customWidth="1"/>
    <col min="14372" max="14372" width="9" style="1270"/>
    <col min="14373" max="14373" width="11" style="1270" bestFit="1" customWidth="1"/>
    <col min="14374" max="14374" width="8.375" style="1270" bestFit="1" customWidth="1"/>
    <col min="14375" max="14375" width="9.625" style="1270" bestFit="1" customWidth="1"/>
    <col min="14376" max="14376" width="15.125" style="1270" bestFit="1" customWidth="1"/>
    <col min="14377" max="14377" width="11.125" style="1270" bestFit="1" customWidth="1"/>
    <col min="14378" max="14378" width="9.5" style="1270" bestFit="1" customWidth="1"/>
    <col min="14379" max="14379" width="11" style="1270" bestFit="1" customWidth="1"/>
    <col min="14380" max="14388" width="15.125" style="1270" bestFit="1" customWidth="1"/>
    <col min="14389" max="14389" width="7.125" style="1270" bestFit="1" customWidth="1"/>
    <col min="14390" max="14390" width="11" style="1270" bestFit="1" customWidth="1"/>
    <col min="14391" max="14391" width="15.125" style="1270" bestFit="1" customWidth="1"/>
    <col min="14392" max="14392" width="19.25" style="1270" bestFit="1" customWidth="1"/>
    <col min="14393" max="14393" width="15.125" style="1270" bestFit="1" customWidth="1"/>
    <col min="14394" max="14394" width="19.25" style="1270" bestFit="1" customWidth="1"/>
    <col min="14395" max="14395" width="15.125" style="1270" bestFit="1" customWidth="1"/>
    <col min="14396" max="14396" width="19.25" style="1270" bestFit="1" customWidth="1"/>
    <col min="14397" max="14397" width="15.125" style="1270" bestFit="1" customWidth="1"/>
    <col min="14398" max="14398" width="19.25" style="1270" bestFit="1" customWidth="1"/>
    <col min="14399" max="14399" width="15.125" style="1270" bestFit="1" customWidth="1"/>
    <col min="14400" max="14400" width="19.25" style="1270" bestFit="1" customWidth="1"/>
    <col min="14401" max="14401" width="13" style="1270" bestFit="1" customWidth="1"/>
    <col min="14402" max="14402" width="17.25" style="1270" bestFit="1" customWidth="1"/>
    <col min="14403" max="14403" width="15.125" style="1270" bestFit="1" customWidth="1"/>
    <col min="14404" max="14404" width="19.25" style="1270" bestFit="1" customWidth="1"/>
    <col min="14405" max="14405" width="15.125" style="1270" bestFit="1" customWidth="1"/>
    <col min="14406" max="14406" width="19.25" style="1270" bestFit="1" customWidth="1"/>
    <col min="14407" max="14412" width="21.375" style="1270" bestFit="1" customWidth="1"/>
    <col min="14413" max="14414" width="17.25" style="1270" bestFit="1" customWidth="1"/>
    <col min="14415" max="14415" width="7.125" style="1270" bestFit="1" customWidth="1"/>
    <col min="14416" max="14416" width="11" style="1270" bestFit="1" customWidth="1"/>
    <col min="14417" max="14417" width="7.125" style="1270" bestFit="1" customWidth="1"/>
    <col min="14418" max="14419" width="11" style="1270" bestFit="1" customWidth="1"/>
    <col min="14420" max="14420" width="15.125" style="1270" bestFit="1" customWidth="1"/>
    <col min="14421" max="14421" width="16.5" style="1270" bestFit="1" customWidth="1"/>
    <col min="14422" max="14422" width="20.625" style="1270" bestFit="1" customWidth="1"/>
    <col min="14423" max="14423" width="7.125" style="1270" bestFit="1" customWidth="1"/>
    <col min="14424" max="14426" width="11" style="1270" bestFit="1" customWidth="1"/>
    <col min="14427" max="14427" width="15.125" style="1270" bestFit="1" customWidth="1"/>
    <col min="14428" max="14430" width="11" style="1270" bestFit="1" customWidth="1"/>
    <col min="14431" max="14431" width="13" style="1270" bestFit="1" customWidth="1"/>
    <col min="14432" max="14432" width="11" style="1270" bestFit="1" customWidth="1"/>
    <col min="14433" max="14433" width="15.125" style="1270" bestFit="1" customWidth="1"/>
    <col min="14434" max="14434" width="17.25" style="1270" bestFit="1" customWidth="1"/>
    <col min="14435" max="14435" width="7.125" style="1270" bestFit="1" customWidth="1"/>
    <col min="14436" max="14436" width="13" style="1270" bestFit="1" customWidth="1"/>
    <col min="14437" max="14438" width="12.375" style="1270" bestFit="1" customWidth="1"/>
    <col min="14439" max="14440" width="15.125" style="1270" bestFit="1" customWidth="1"/>
    <col min="14441" max="14442" width="18.625" style="1270" bestFit="1" customWidth="1"/>
    <col min="14443" max="14444" width="21.375" style="1270" bestFit="1" customWidth="1"/>
    <col min="14445" max="14445" width="17.25" style="1270" bestFit="1" customWidth="1"/>
    <col min="14446" max="14446" width="11" style="1270" bestFit="1" customWidth="1"/>
    <col min="14447" max="14448" width="15.125" style="1270" bestFit="1" customWidth="1"/>
    <col min="14449" max="14449" width="11" style="1270" bestFit="1" customWidth="1"/>
    <col min="14450" max="14451" width="15.125" style="1270" bestFit="1" customWidth="1"/>
    <col min="14452" max="14452" width="11.875" style="1270" bestFit="1" customWidth="1"/>
    <col min="14453" max="14453" width="16.375" style="1270" bestFit="1" customWidth="1"/>
    <col min="14454" max="14454" width="15.125" style="1270" bestFit="1" customWidth="1"/>
    <col min="14455" max="14455" width="11" style="1270" bestFit="1" customWidth="1"/>
    <col min="14456" max="14457" width="15.125" style="1270" bestFit="1" customWidth="1"/>
    <col min="14458" max="14458" width="11" style="1270" bestFit="1" customWidth="1"/>
    <col min="14459" max="14460" width="15.125" style="1270" bestFit="1" customWidth="1"/>
    <col min="14461" max="14461" width="5.25" style="1270" bestFit="1" customWidth="1"/>
    <col min="14462" max="14463" width="9" style="1270"/>
    <col min="14464" max="14464" width="7.125" style="1270" bestFit="1" customWidth="1"/>
    <col min="14465" max="14465" width="9" style="1270"/>
    <col min="14466" max="14466" width="59.375" style="1270" bestFit="1" customWidth="1"/>
    <col min="14467" max="14467" width="45.5" style="1270" bestFit="1" customWidth="1"/>
    <col min="14468" max="14468" width="27.625" style="1270" bestFit="1" customWidth="1"/>
    <col min="14469" max="14469" width="11" style="1270" bestFit="1" customWidth="1"/>
    <col min="14470" max="14473" width="13" style="1270" bestFit="1" customWidth="1"/>
    <col min="14474" max="14474" width="14.375" style="1270" bestFit="1" customWidth="1"/>
    <col min="14475" max="14475" width="13" style="1270" bestFit="1" customWidth="1"/>
    <col min="14476" max="14477" width="18.125" style="1270" bestFit="1" customWidth="1"/>
    <col min="14478" max="14478" width="20.25" style="1270" bestFit="1" customWidth="1"/>
    <col min="14479" max="14479" width="17.625" style="1270" bestFit="1" customWidth="1"/>
    <col min="14480" max="14480" width="15.125" style="1270" bestFit="1" customWidth="1"/>
    <col min="14481" max="14481" width="21.375" style="1270" bestFit="1" customWidth="1"/>
    <col min="14482" max="14482" width="12.875" style="1270" bestFit="1" customWidth="1"/>
    <col min="14483" max="14483" width="13" style="1270" bestFit="1" customWidth="1"/>
    <col min="14484" max="14484" width="21.5" style="1270" bestFit="1" customWidth="1"/>
    <col min="14485" max="14486" width="13.125" style="1270" bestFit="1" customWidth="1"/>
    <col min="14487" max="14487" width="21.25" style="1270" bestFit="1" customWidth="1"/>
    <col min="14488" max="14488" width="17.375" style="1270" bestFit="1" customWidth="1"/>
    <col min="14489" max="14489" width="13.125" style="1270" bestFit="1" customWidth="1"/>
    <col min="14490" max="14490" width="15.125" style="1270" bestFit="1" customWidth="1"/>
    <col min="14491" max="14491" width="25.25" style="1270" bestFit="1" customWidth="1"/>
    <col min="14492" max="14492" width="18.875" style="1270" bestFit="1" customWidth="1"/>
    <col min="14493" max="14493" width="28" style="1270" bestFit="1" customWidth="1"/>
    <col min="14494" max="14494" width="26.75" style="1270" bestFit="1" customWidth="1"/>
    <col min="14495" max="14495" width="28" style="1270" bestFit="1" customWidth="1"/>
    <col min="14496" max="14496" width="25.25" style="1270" bestFit="1" customWidth="1"/>
    <col min="14497" max="14497" width="29.625" style="1270" bestFit="1" customWidth="1"/>
    <col min="14498" max="14498" width="25.25" style="1270" bestFit="1" customWidth="1"/>
    <col min="14499" max="14499" width="29.625" style="1270" bestFit="1" customWidth="1"/>
    <col min="14500" max="14500" width="25.25" style="1270" bestFit="1" customWidth="1"/>
    <col min="14501" max="14502" width="18.875" style="1270" bestFit="1" customWidth="1"/>
    <col min="14503" max="14503" width="21" style="1270" bestFit="1" customWidth="1"/>
    <col min="14504" max="14504" width="20.875" style="1270" bestFit="1" customWidth="1"/>
    <col min="14505" max="14505" width="12.625" style="1270" bestFit="1" customWidth="1"/>
    <col min="14506" max="14506" width="15.125" style="1270" bestFit="1" customWidth="1"/>
    <col min="14507" max="14507" width="7.125" style="1270" bestFit="1" customWidth="1"/>
    <col min="14508" max="14508" width="19.25" style="1270" bestFit="1" customWidth="1"/>
    <col min="14509" max="14511" width="15.125" style="1270" bestFit="1" customWidth="1"/>
    <col min="14512" max="14512" width="17.25" style="1270" bestFit="1" customWidth="1"/>
    <col min="14513" max="14515" width="15.125" style="1270" bestFit="1" customWidth="1"/>
    <col min="14516" max="14517" width="17.25" style="1270" bestFit="1" customWidth="1"/>
    <col min="14518" max="14518" width="15.125" style="1270" bestFit="1" customWidth="1"/>
    <col min="14519" max="14520" width="17.25" style="1270" bestFit="1" customWidth="1"/>
    <col min="14521" max="14521" width="15.125" style="1270" bestFit="1" customWidth="1"/>
    <col min="14522" max="14523" width="17.25" style="1270" bestFit="1" customWidth="1"/>
    <col min="14524" max="14524" width="19.25" style="1270" bestFit="1" customWidth="1"/>
    <col min="14525" max="14526" width="21.375" style="1270" bestFit="1" customWidth="1"/>
    <col min="14527" max="14527" width="23.5" style="1270" bestFit="1" customWidth="1"/>
    <col min="14528" max="14528" width="21.375" style="1270" bestFit="1" customWidth="1"/>
    <col min="14529" max="14529" width="19.25" style="1270" bestFit="1" customWidth="1"/>
    <col min="14530" max="14531" width="21.375" style="1270" bestFit="1" customWidth="1"/>
    <col min="14532" max="14532" width="23.5" style="1270" bestFit="1" customWidth="1"/>
    <col min="14533" max="14533" width="21.375" style="1270" bestFit="1" customWidth="1"/>
    <col min="14534" max="14534" width="17.25" style="1270" bestFit="1" customWidth="1"/>
    <col min="14535" max="14537" width="19.25" style="1270" bestFit="1" customWidth="1"/>
    <col min="14538" max="14538" width="18.375" style="1270" bestFit="1" customWidth="1"/>
    <col min="14539" max="14540" width="20.375" style="1270" bestFit="1" customWidth="1"/>
    <col min="14541" max="14541" width="13" style="1270" bestFit="1" customWidth="1"/>
    <col min="14542" max="14543" width="19.25" style="1270" bestFit="1" customWidth="1"/>
    <col min="14544" max="14545" width="17.25" style="1270" bestFit="1" customWidth="1"/>
    <col min="14546" max="14548" width="19.25" style="1270" bestFit="1" customWidth="1"/>
    <col min="14549" max="14550" width="21.375" style="1270" bestFit="1" customWidth="1"/>
    <col min="14551" max="14551" width="19.25" style="1270" bestFit="1" customWidth="1"/>
    <col min="14552" max="14553" width="21.375" style="1270" bestFit="1" customWidth="1"/>
    <col min="14554" max="14554" width="23.5" style="1270" bestFit="1" customWidth="1"/>
    <col min="14555" max="14556" width="21.375" style="1270" bestFit="1" customWidth="1"/>
    <col min="14557" max="14559" width="23.5" style="1270" bestFit="1" customWidth="1"/>
    <col min="14560" max="14561" width="25.5" style="1270" bestFit="1" customWidth="1"/>
    <col min="14562" max="14562" width="23.5" style="1270" bestFit="1" customWidth="1"/>
    <col min="14563" max="14564" width="25.5" style="1270" bestFit="1" customWidth="1"/>
    <col min="14565" max="14565" width="27.625" style="1270" bestFit="1" customWidth="1"/>
    <col min="14566" max="14566" width="25.5" style="1270" bestFit="1" customWidth="1"/>
    <col min="14567" max="14567" width="22.75" style="1270" bestFit="1" customWidth="1"/>
    <col min="14568" max="14568" width="26.875" style="1270" bestFit="1" customWidth="1"/>
    <col min="14569" max="14570" width="19.25" style="1270" bestFit="1" customWidth="1"/>
    <col min="14571" max="14571" width="25.5" style="1270" bestFit="1" customWidth="1"/>
    <col min="14572" max="14573" width="21.375" style="1270" bestFit="1" customWidth="1"/>
    <col min="14574" max="14574" width="27.625" style="1270" bestFit="1" customWidth="1"/>
    <col min="14575" max="14575" width="8.375" style="1270" bestFit="1" customWidth="1"/>
    <col min="14576" max="14578" width="16.75" style="1270" bestFit="1" customWidth="1"/>
    <col min="14579" max="14579" width="18.875" style="1270" bestFit="1" customWidth="1"/>
    <col min="14580" max="14580" width="23.5" style="1270" bestFit="1" customWidth="1"/>
    <col min="14581" max="14581" width="25.5" style="1270" bestFit="1" customWidth="1"/>
    <col min="14582" max="14583" width="8.375" style="1270" bestFit="1" customWidth="1"/>
    <col min="14584" max="14584" width="10.25" style="1270" bestFit="1" customWidth="1"/>
    <col min="14585" max="14585" width="13.75" style="1270" bestFit="1" customWidth="1"/>
    <col min="14586" max="14586" width="15.125" style="1270" bestFit="1" customWidth="1"/>
    <col min="14587" max="14589" width="21.5" style="1270" bestFit="1" customWidth="1"/>
    <col min="14590" max="14591" width="19.25" style="1270" bestFit="1" customWidth="1"/>
    <col min="14592" max="14592" width="6.625" style="1270" bestFit="1" customWidth="1"/>
    <col min="14593" max="14593" width="9" style="1270"/>
    <col min="14594" max="14594" width="15.125" style="1270" bestFit="1" customWidth="1"/>
    <col min="14595" max="14595" width="13" style="1270" bestFit="1" customWidth="1"/>
    <col min="14596" max="14598" width="9" style="1270"/>
    <col min="14599" max="14599" width="13" style="1270" bestFit="1" customWidth="1"/>
    <col min="14600" max="14600" width="15" style="1270" customWidth="1"/>
    <col min="14601" max="14601" width="13" style="1270" bestFit="1" customWidth="1"/>
    <col min="14602" max="14602" width="9" style="1270"/>
    <col min="14603" max="14605" width="12.375" style="1270" bestFit="1" customWidth="1"/>
    <col min="14606" max="14606" width="11" style="1270" bestFit="1" customWidth="1"/>
    <col min="14607" max="14607" width="20.375" style="1270" bestFit="1" customWidth="1"/>
    <col min="14608" max="14609" width="27.75" style="1270" bestFit="1" customWidth="1"/>
    <col min="14610" max="14611" width="19.375" style="1270" bestFit="1" customWidth="1"/>
    <col min="14612" max="14612" width="17.25" style="1270" bestFit="1" customWidth="1"/>
    <col min="14613" max="14613" width="19.375" style="1270" bestFit="1" customWidth="1"/>
    <col min="14614" max="14615" width="9" style="1270"/>
    <col min="14616" max="14616" width="17.375" style="1270" bestFit="1" customWidth="1"/>
    <col min="14617" max="14617" width="9" style="1270"/>
    <col min="14618" max="14618" width="17.375" style="1270" bestFit="1" customWidth="1"/>
    <col min="14619" max="14620" width="9" style="1270"/>
    <col min="14621" max="14622" width="11.125" style="1270" bestFit="1" customWidth="1"/>
    <col min="14623" max="14623" width="5.25" style="1270" bestFit="1" customWidth="1"/>
    <col min="14624" max="14624" width="9" style="1270"/>
    <col min="14625" max="14625" width="14.25" style="1270" bestFit="1" customWidth="1"/>
    <col min="14626" max="14626" width="17.875" style="1270" bestFit="1" customWidth="1"/>
    <col min="14627" max="14627" width="5.25" style="1270" bestFit="1" customWidth="1"/>
    <col min="14628" max="14628" width="9" style="1270"/>
    <col min="14629" max="14629" width="11" style="1270" bestFit="1" customWidth="1"/>
    <col min="14630" max="14630" width="8.375" style="1270" bestFit="1" customWidth="1"/>
    <col min="14631" max="14631" width="9.625" style="1270" bestFit="1" customWidth="1"/>
    <col min="14632" max="14632" width="15.125" style="1270" bestFit="1" customWidth="1"/>
    <col min="14633" max="14633" width="11.125" style="1270" bestFit="1" customWidth="1"/>
    <col min="14634" max="14634" width="9.5" style="1270" bestFit="1" customWidth="1"/>
    <col min="14635" max="14635" width="11" style="1270" bestFit="1" customWidth="1"/>
    <col min="14636" max="14644" width="15.125" style="1270" bestFit="1" customWidth="1"/>
    <col min="14645" max="14645" width="7.125" style="1270" bestFit="1" customWidth="1"/>
    <col min="14646" max="14646" width="11" style="1270" bestFit="1" customWidth="1"/>
    <col min="14647" max="14647" width="15.125" style="1270" bestFit="1" customWidth="1"/>
    <col min="14648" max="14648" width="19.25" style="1270" bestFit="1" customWidth="1"/>
    <col min="14649" max="14649" width="15.125" style="1270" bestFit="1" customWidth="1"/>
    <col min="14650" max="14650" width="19.25" style="1270" bestFit="1" customWidth="1"/>
    <col min="14651" max="14651" width="15.125" style="1270" bestFit="1" customWidth="1"/>
    <col min="14652" max="14652" width="19.25" style="1270" bestFit="1" customWidth="1"/>
    <col min="14653" max="14653" width="15.125" style="1270" bestFit="1" customWidth="1"/>
    <col min="14654" max="14654" width="19.25" style="1270" bestFit="1" customWidth="1"/>
    <col min="14655" max="14655" width="15.125" style="1270" bestFit="1" customWidth="1"/>
    <col min="14656" max="14656" width="19.25" style="1270" bestFit="1" customWidth="1"/>
    <col min="14657" max="14657" width="13" style="1270" bestFit="1" customWidth="1"/>
    <col min="14658" max="14658" width="17.25" style="1270" bestFit="1" customWidth="1"/>
    <col min="14659" max="14659" width="15.125" style="1270" bestFit="1" customWidth="1"/>
    <col min="14660" max="14660" width="19.25" style="1270" bestFit="1" customWidth="1"/>
    <col min="14661" max="14661" width="15.125" style="1270" bestFit="1" customWidth="1"/>
    <col min="14662" max="14662" width="19.25" style="1270" bestFit="1" customWidth="1"/>
    <col min="14663" max="14668" width="21.375" style="1270" bestFit="1" customWidth="1"/>
    <col min="14669" max="14670" width="17.25" style="1270" bestFit="1" customWidth="1"/>
    <col min="14671" max="14671" width="7.125" style="1270" bestFit="1" customWidth="1"/>
    <col min="14672" max="14672" width="11" style="1270" bestFit="1" customWidth="1"/>
    <col min="14673" max="14673" width="7.125" style="1270" bestFit="1" customWidth="1"/>
    <col min="14674" max="14675" width="11" style="1270" bestFit="1" customWidth="1"/>
    <col min="14676" max="14676" width="15.125" style="1270" bestFit="1" customWidth="1"/>
    <col min="14677" max="14677" width="16.5" style="1270" bestFit="1" customWidth="1"/>
    <col min="14678" max="14678" width="20.625" style="1270" bestFit="1" customWidth="1"/>
    <col min="14679" max="14679" width="7.125" style="1270" bestFit="1" customWidth="1"/>
    <col min="14680" max="14682" width="11" style="1270" bestFit="1" customWidth="1"/>
    <col min="14683" max="14683" width="15.125" style="1270" bestFit="1" customWidth="1"/>
    <col min="14684" max="14686" width="11" style="1270" bestFit="1" customWidth="1"/>
    <col min="14687" max="14687" width="13" style="1270" bestFit="1" customWidth="1"/>
    <col min="14688" max="14688" width="11" style="1270" bestFit="1" customWidth="1"/>
    <col min="14689" max="14689" width="15.125" style="1270" bestFit="1" customWidth="1"/>
    <col min="14690" max="14690" width="17.25" style="1270" bestFit="1" customWidth="1"/>
    <col min="14691" max="14691" width="7.125" style="1270" bestFit="1" customWidth="1"/>
    <col min="14692" max="14692" width="13" style="1270" bestFit="1" customWidth="1"/>
    <col min="14693" max="14694" width="12.375" style="1270" bestFit="1" customWidth="1"/>
    <col min="14695" max="14696" width="15.125" style="1270" bestFit="1" customWidth="1"/>
    <col min="14697" max="14698" width="18.625" style="1270" bestFit="1" customWidth="1"/>
    <col min="14699" max="14700" width="21.375" style="1270" bestFit="1" customWidth="1"/>
    <col min="14701" max="14701" width="17.25" style="1270" bestFit="1" customWidth="1"/>
    <col min="14702" max="14702" width="11" style="1270" bestFit="1" customWidth="1"/>
    <col min="14703" max="14704" width="15.125" style="1270" bestFit="1" customWidth="1"/>
    <col min="14705" max="14705" width="11" style="1270" bestFit="1" customWidth="1"/>
    <col min="14706" max="14707" width="15.125" style="1270" bestFit="1" customWidth="1"/>
    <col min="14708" max="14708" width="11.875" style="1270" bestFit="1" customWidth="1"/>
    <col min="14709" max="14709" width="16.375" style="1270" bestFit="1" customWidth="1"/>
    <col min="14710" max="14710" width="15.125" style="1270" bestFit="1" customWidth="1"/>
    <col min="14711" max="14711" width="11" style="1270" bestFit="1" customWidth="1"/>
    <col min="14712" max="14713" width="15.125" style="1270" bestFit="1" customWidth="1"/>
    <col min="14714" max="14714" width="11" style="1270" bestFit="1" customWidth="1"/>
    <col min="14715" max="14716" width="15.125" style="1270" bestFit="1" customWidth="1"/>
    <col min="14717" max="14717" width="5.25" style="1270" bestFit="1" customWidth="1"/>
    <col min="14718" max="14719" width="9" style="1270"/>
    <col min="14720" max="14720" width="7.125" style="1270" bestFit="1" customWidth="1"/>
    <col min="14721" max="14721" width="9" style="1270"/>
    <col min="14722" max="14722" width="59.375" style="1270" bestFit="1" customWidth="1"/>
    <col min="14723" max="14723" width="45.5" style="1270" bestFit="1" customWidth="1"/>
    <col min="14724" max="14724" width="27.625" style="1270" bestFit="1" customWidth="1"/>
    <col min="14725" max="14725" width="11" style="1270" bestFit="1" customWidth="1"/>
    <col min="14726" max="14729" width="13" style="1270" bestFit="1" customWidth="1"/>
    <col min="14730" max="14730" width="14.375" style="1270" bestFit="1" customWidth="1"/>
    <col min="14731" max="14731" width="13" style="1270" bestFit="1" customWidth="1"/>
    <col min="14732" max="14733" width="18.125" style="1270" bestFit="1" customWidth="1"/>
    <col min="14734" max="14734" width="20.25" style="1270" bestFit="1" customWidth="1"/>
    <col min="14735" max="14735" width="17.625" style="1270" bestFit="1" customWidth="1"/>
    <col min="14736" max="14736" width="15.125" style="1270" bestFit="1" customWidth="1"/>
    <col min="14737" max="14737" width="21.375" style="1270" bestFit="1" customWidth="1"/>
    <col min="14738" max="14738" width="12.875" style="1270" bestFit="1" customWidth="1"/>
    <col min="14739" max="14739" width="13" style="1270" bestFit="1" customWidth="1"/>
    <col min="14740" max="14740" width="21.5" style="1270" bestFit="1" customWidth="1"/>
    <col min="14741" max="14742" width="13.125" style="1270" bestFit="1" customWidth="1"/>
    <col min="14743" max="14743" width="21.25" style="1270" bestFit="1" customWidth="1"/>
    <col min="14744" max="14744" width="17.375" style="1270" bestFit="1" customWidth="1"/>
    <col min="14745" max="14745" width="13.125" style="1270" bestFit="1" customWidth="1"/>
    <col min="14746" max="14746" width="15.125" style="1270" bestFit="1" customWidth="1"/>
    <col min="14747" max="14747" width="25.25" style="1270" bestFit="1" customWidth="1"/>
    <col min="14748" max="14748" width="18.875" style="1270" bestFit="1" customWidth="1"/>
    <col min="14749" max="14749" width="28" style="1270" bestFit="1" customWidth="1"/>
    <col min="14750" max="14750" width="26.75" style="1270" bestFit="1" customWidth="1"/>
    <col min="14751" max="14751" width="28" style="1270" bestFit="1" customWidth="1"/>
    <col min="14752" max="14752" width="25.25" style="1270" bestFit="1" customWidth="1"/>
    <col min="14753" max="14753" width="29.625" style="1270" bestFit="1" customWidth="1"/>
    <col min="14754" max="14754" width="25.25" style="1270" bestFit="1" customWidth="1"/>
    <col min="14755" max="14755" width="29.625" style="1270" bestFit="1" customWidth="1"/>
    <col min="14756" max="14756" width="25.25" style="1270" bestFit="1" customWidth="1"/>
    <col min="14757" max="14758" width="18.875" style="1270" bestFit="1" customWidth="1"/>
    <col min="14759" max="14759" width="21" style="1270" bestFit="1" customWidth="1"/>
    <col min="14760" max="14760" width="20.875" style="1270" bestFit="1" customWidth="1"/>
    <col min="14761" max="14761" width="12.625" style="1270" bestFit="1" customWidth="1"/>
    <col min="14762" max="14762" width="15.125" style="1270" bestFit="1" customWidth="1"/>
    <col min="14763" max="14763" width="7.125" style="1270" bestFit="1" customWidth="1"/>
    <col min="14764" max="14764" width="19.25" style="1270" bestFit="1" customWidth="1"/>
    <col min="14765" max="14767" width="15.125" style="1270" bestFit="1" customWidth="1"/>
    <col min="14768" max="14768" width="17.25" style="1270" bestFit="1" customWidth="1"/>
    <col min="14769" max="14771" width="15.125" style="1270" bestFit="1" customWidth="1"/>
    <col min="14772" max="14773" width="17.25" style="1270" bestFit="1" customWidth="1"/>
    <col min="14774" max="14774" width="15.125" style="1270" bestFit="1" customWidth="1"/>
    <col min="14775" max="14776" width="17.25" style="1270" bestFit="1" customWidth="1"/>
    <col min="14777" max="14777" width="15.125" style="1270" bestFit="1" customWidth="1"/>
    <col min="14778" max="14779" width="17.25" style="1270" bestFit="1" customWidth="1"/>
    <col min="14780" max="14780" width="19.25" style="1270" bestFit="1" customWidth="1"/>
    <col min="14781" max="14782" width="21.375" style="1270" bestFit="1" customWidth="1"/>
    <col min="14783" max="14783" width="23.5" style="1270" bestFit="1" customWidth="1"/>
    <col min="14784" max="14784" width="21.375" style="1270" bestFit="1" customWidth="1"/>
    <col min="14785" max="14785" width="19.25" style="1270" bestFit="1" customWidth="1"/>
    <col min="14786" max="14787" width="21.375" style="1270" bestFit="1" customWidth="1"/>
    <col min="14788" max="14788" width="23.5" style="1270" bestFit="1" customWidth="1"/>
    <col min="14789" max="14789" width="21.375" style="1270" bestFit="1" customWidth="1"/>
    <col min="14790" max="14790" width="17.25" style="1270" bestFit="1" customWidth="1"/>
    <col min="14791" max="14793" width="19.25" style="1270" bestFit="1" customWidth="1"/>
    <col min="14794" max="14794" width="18.375" style="1270" bestFit="1" customWidth="1"/>
    <col min="14795" max="14796" width="20.375" style="1270" bestFit="1" customWidth="1"/>
    <col min="14797" max="14797" width="13" style="1270" bestFit="1" customWidth="1"/>
    <col min="14798" max="14799" width="19.25" style="1270" bestFit="1" customWidth="1"/>
    <col min="14800" max="14801" width="17.25" style="1270" bestFit="1" customWidth="1"/>
    <col min="14802" max="14804" width="19.25" style="1270" bestFit="1" customWidth="1"/>
    <col min="14805" max="14806" width="21.375" style="1270" bestFit="1" customWidth="1"/>
    <col min="14807" max="14807" width="19.25" style="1270" bestFit="1" customWidth="1"/>
    <col min="14808" max="14809" width="21.375" style="1270" bestFit="1" customWidth="1"/>
    <col min="14810" max="14810" width="23.5" style="1270" bestFit="1" customWidth="1"/>
    <col min="14811" max="14812" width="21.375" style="1270" bestFit="1" customWidth="1"/>
    <col min="14813" max="14815" width="23.5" style="1270" bestFit="1" customWidth="1"/>
    <col min="14816" max="14817" width="25.5" style="1270" bestFit="1" customWidth="1"/>
    <col min="14818" max="14818" width="23.5" style="1270" bestFit="1" customWidth="1"/>
    <col min="14819" max="14820" width="25.5" style="1270" bestFit="1" customWidth="1"/>
    <col min="14821" max="14821" width="27.625" style="1270" bestFit="1" customWidth="1"/>
    <col min="14822" max="14822" width="25.5" style="1270" bestFit="1" customWidth="1"/>
    <col min="14823" max="14823" width="22.75" style="1270" bestFit="1" customWidth="1"/>
    <col min="14824" max="14824" width="26.875" style="1270" bestFit="1" customWidth="1"/>
    <col min="14825" max="14826" width="19.25" style="1270" bestFit="1" customWidth="1"/>
    <col min="14827" max="14827" width="25.5" style="1270" bestFit="1" customWidth="1"/>
    <col min="14828" max="14829" width="21.375" style="1270" bestFit="1" customWidth="1"/>
    <col min="14830" max="14830" width="27.625" style="1270" bestFit="1" customWidth="1"/>
    <col min="14831" max="14831" width="8.375" style="1270" bestFit="1" customWidth="1"/>
    <col min="14832" max="14834" width="16.75" style="1270" bestFit="1" customWidth="1"/>
    <col min="14835" max="14835" width="18.875" style="1270" bestFit="1" customWidth="1"/>
    <col min="14836" max="14836" width="23.5" style="1270" bestFit="1" customWidth="1"/>
    <col min="14837" max="14837" width="25.5" style="1270" bestFit="1" customWidth="1"/>
    <col min="14838" max="14839" width="8.375" style="1270" bestFit="1" customWidth="1"/>
    <col min="14840" max="14840" width="10.25" style="1270" bestFit="1" customWidth="1"/>
    <col min="14841" max="14841" width="13.75" style="1270" bestFit="1" customWidth="1"/>
    <col min="14842" max="14842" width="15.125" style="1270" bestFit="1" customWidth="1"/>
    <col min="14843" max="14845" width="21.5" style="1270" bestFit="1" customWidth="1"/>
    <col min="14846" max="14847" width="19.25" style="1270" bestFit="1" customWidth="1"/>
    <col min="14848" max="14848" width="6.625" style="1270" bestFit="1" customWidth="1"/>
    <col min="14849" max="14849" width="9" style="1270"/>
    <col min="14850" max="14850" width="15.125" style="1270" bestFit="1" customWidth="1"/>
    <col min="14851" max="14851" width="13" style="1270" bestFit="1" customWidth="1"/>
    <col min="14852" max="14854" width="9" style="1270"/>
    <col min="14855" max="14855" width="13" style="1270" bestFit="1" customWidth="1"/>
    <col min="14856" max="14856" width="15" style="1270" customWidth="1"/>
    <col min="14857" max="14857" width="13" style="1270" bestFit="1" customWidth="1"/>
    <col min="14858" max="14858" width="9" style="1270"/>
    <col min="14859" max="14861" width="12.375" style="1270" bestFit="1" customWidth="1"/>
    <col min="14862" max="14862" width="11" style="1270" bestFit="1" customWidth="1"/>
    <col min="14863" max="14863" width="20.375" style="1270" bestFit="1" customWidth="1"/>
    <col min="14864" max="14865" width="27.75" style="1270" bestFit="1" customWidth="1"/>
    <col min="14866" max="14867" width="19.375" style="1270" bestFit="1" customWidth="1"/>
    <col min="14868" max="14868" width="17.25" style="1270" bestFit="1" customWidth="1"/>
    <col min="14869" max="14869" width="19.375" style="1270" bestFit="1" customWidth="1"/>
    <col min="14870" max="14871" width="9" style="1270"/>
    <col min="14872" max="14872" width="17.375" style="1270" bestFit="1" customWidth="1"/>
    <col min="14873" max="14873" width="9" style="1270"/>
    <col min="14874" max="14874" width="17.375" style="1270" bestFit="1" customWidth="1"/>
    <col min="14875" max="14876" width="9" style="1270"/>
    <col min="14877" max="14878" width="11.125" style="1270" bestFit="1" customWidth="1"/>
    <col min="14879" max="14879" width="5.25" style="1270" bestFit="1" customWidth="1"/>
    <col min="14880" max="14880" width="9" style="1270"/>
    <col min="14881" max="14881" width="14.25" style="1270" bestFit="1" customWidth="1"/>
    <col min="14882" max="14882" width="17.875" style="1270" bestFit="1" customWidth="1"/>
    <col min="14883" max="14883" width="5.25" style="1270" bestFit="1" customWidth="1"/>
    <col min="14884" max="14884" width="9" style="1270"/>
    <col min="14885" max="14885" width="11" style="1270" bestFit="1" customWidth="1"/>
    <col min="14886" max="14886" width="8.375" style="1270" bestFit="1" customWidth="1"/>
    <col min="14887" max="14887" width="9.625" style="1270" bestFit="1" customWidth="1"/>
    <col min="14888" max="14888" width="15.125" style="1270" bestFit="1" customWidth="1"/>
    <col min="14889" max="14889" width="11.125" style="1270" bestFit="1" customWidth="1"/>
    <col min="14890" max="14890" width="9.5" style="1270" bestFit="1" customWidth="1"/>
    <col min="14891" max="14891" width="11" style="1270" bestFit="1" customWidth="1"/>
    <col min="14892" max="14900" width="15.125" style="1270" bestFit="1" customWidth="1"/>
    <col min="14901" max="14901" width="7.125" style="1270" bestFit="1" customWidth="1"/>
    <col min="14902" max="14902" width="11" style="1270" bestFit="1" customWidth="1"/>
    <col min="14903" max="14903" width="15.125" style="1270" bestFit="1" customWidth="1"/>
    <col min="14904" max="14904" width="19.25" style="1270" bestFit="1" customWidth="1"/>
    <col min="14905" max="14905" width="15.125" style="1270" bestFit="1" customWidth="1"/>
    <col min="14906" max="14906" width="19.25" style="1270" bestFit="1" customWidth="1"/>
    <col min="14907" max="14907" width="15.125" style="1270" bestFit="1" customWidth="1"/>
    <col min="14908" max="14908" width="19.25" style="1270" bestFit="1" customWidth="1"/>
    <col min="14909" max="14909" width="15.125" style="1270" bestFit="1" customWidth="1"/>
    <col min="14910" max="14910" width="19.25" style="1270" bestFit="1" customWidth="1"/>
    <col min="14911" max="14911" width="15.125" style="1270" bestFit="1" customWidth="1"/>
    <col min="14912" max="14912" width="19.25" style="1270" bestFit="1" customWidth="1"/>
    <col min="14913" max="14913" width="13" style="1270" bestFit="1" customWidth="1"/>
    <col min="14914" max="14914" width="17.25" style="1270" bestFit="1" customWidth="1"/>
    <col min="14915" max="14915" width="15.125" style="1270" bestFit="1" customWidth="1"/>
    <col min="14916" max="14916" width="19.25" style="1270" bestFit="1" customWidth="1"/>
    <col min="14917" max="14917" width="15.125" style="1270" bestFit="1" customWidth="1"/>
    <col min="14918" max="14918" width="19.25" style="1270" bestFit="1" customWidth="1"/>
    <col min="14919" max="14924" width="21.375" style="1270" bestFit="1" customWidth="1"/>
    <col min="14925" max="14926" width="17.25" style="1270" bestFit="1" customWidth="1"/>
    <col min="14927" max="14927" width="7.125" style="1270" bestFit="1" customWidth="1"/>
    <col min="14928" max="14928" width="11" style="1270" bestFit="1" customWidth="1"/>
    <col min="14929" max="14929" width="7.125" style="1270" bestFit="1" customWidth="1"/>
    <col min="14930" max="14931" width="11" style="1270" bestFit="1" customWidth="1"/>
    <col min="14932" max="14932" width="15.125" style="1270" bestFit="1" customWidth="1"/>
    <col min="14933" max="14933" width="16.5" style="1270" bestFit="1" customWidth="1"/>
    <col min="14934" max="14934" width="20.625" style="1270" bestFit="1" customWidth="1"/>
    <col min="14935" max="14935" width="7.125" style="1270" bestFit="1" customWidth="1"/>
    <col min="14936" max="14938" width="11" style="1270" bestFit="1" customWidth="1"/>
    <col min="14939" max="14939" width="15.125" style="1270" bestFit="1" customWidth="1"/>
    <col min="14940" max="14942" width="11" style="1270" bestFit="1" customWidth="1"/>
    <col min="14943" max="14943" width="13" style="1270" bestFit="1" customWidth="1"/>
    <col min="14944" max="14944" width="11" style="1270" bestFit="1" customWidth="1"/>
    <col min="14945" max="14945" width="15.125" style="1270" bestFit="1" customWidth="1"/>
    <col min="14946" max="14946" width="17.25" style="1270" bestFit="1" customWidth="1"/>
    <col min="14947" max="14947" width="7.125" style="1270" bestFit="1" customWidth="1"/>
    <col min="14948" max="14948" width="13" style="1270" bestFit="1" customWidth="1"/>
    <col min="14949" max="14950" width="12.375" style="1270" bestFit="1" customWidth="1"/>
    <col min="14951" max="14952" width="15.125" style="1270" bestFit="1" customWidth="1"/>
    <col min="14953" max="14954" width="18.625" style="1270" bestFit="1" customWidth="1"/>
    <col min="14955" max="14956" width="21.375" style="1270" bestFit="1" customWidth="1"/>
    <col min="14957" max="14957" width="17.25" style="1270" bestFit="1" customWidth="1"/>
    <col min="14958" max="14958" width="11" style="1270" bestFit="1" customWidth="1"/>
    <col min="14959" max="14960" width="15.125" style="1270" bestFit="1" customWidth="1"/>
    <col min="14961" max="14961" width="11" style="1270" bestFit="1" customWidth="1"/>
    <col min="14962" max="14963" width="15.125" style="1270" bestFit="1" customWidth="1"/>
    <col min="14964" max="14964" width="11.875" style="1270" bestFit="1" customWidth="1"/>
    <col min="14965" max="14965" width="16.375" style="1270" bestFit="1" customWidth="1"/>
    <col min="14966" max="14966" width="15.125" style="1270" bestFit="1" customWidth="1"/>
    <col min="14967" max="14967" width="11" style="1270" bestFit="1" customWidth="1"/>
    <col min="14968" max="14969" width="15.125" style="1270" bestFit="1" customWidth="1"/>
    <col min="14970" max="14970" width="11" style="1270" bestFit="1" customWidth="1"/>
    <col min="14971" max="14972" width="15.125" style="1270" bestFit="1" customWidth="1"/>
    <col min="14973" max="14973" width="5.25" style="1270" bestFit="1" customWidth="1"/>
    <col min="14974" max="14975" width="9" style="1270"/>
    <col min="14976" max="14976" width="7.125" style="1270" bestFit="1" customWidth="1"/>
    <col min="14977" max="14977" width="9" style="1270"/>
    <col min="14978" max="14978" width="59.375" style="1270" bestFit="1" customWidth="1"/>
    <col min="14979" max="14979" width="45.5" style="1270" bestFit="1" customWidth="1"/>
    <col min="14980" max="14980" width="27.625" style="1270" bestFit="1" customWidth="1"/>
    <col min="14981" max="14981" width="11" style="1270" bestFit="1" customWidth="1"/>
    <col min="14982" max="14985" width="13" style="1270" bestFit="1" customWidth="1"/>
    <col min="14986" max="14986" width="14.375" style="1270" bestFit="1" customWidth="1"/>
    <col min="14987" max="14987" width="13" style="1270" bestFit="1" customWidth="1"/>
    <col min="14988" max="14989" width="18.125" style="1270" bestFit="1" customWidth="1"/>
    <col min="14990" max="14990" width="20.25" style="1270" bestFit="1" customWidth="1"/>
    <col min="14991" max="14991" width="17.625" style="1270" bestFit="1" customWidth="1"/>
    <col min="14992" max="14992" width="15.125" style="1270" bestFit="1" customWidth="1"/>
    <col min="14993" max="14993" width="21.375" style="1270" bestFit="1" customWidth="1"/>
    <col min="14994" max="14994" width="12.875" style="1270" bestFit="1" customWidth="1"/>
    <col min="14995" max="14995" width="13" style="1270" bestFit="1" customWidth="1"/>
    <col min="14996" max="14996" width="21.5" style="1270" bestFit="1" customWidth="1"/>
    <col min="14997" max="14998" width="13.125" style="1270" bestFit="1" customWidth="1"/>
    <col min="14999" max="14999" width="21.25" style="1270" bestFit="1" customWidth="1"/>
    <col min="15000" max="15000" width="17.375" style="1270" bestFit="1" customWidth="1"/>
    <col min="15001" max="15001" width="13.125" style="1270" bestFit="1" customWidth="1"/>
    <col min="15002" max="15002" width="15.125" style="1270" bestFit="1" customWidth="1"/>
    <col min="15003" max="15003" width="25.25" style="1270" bestFit="1" customWidth="1"/>
    <col min="15004" max="15004" width="18.875" style="1270" bestFit="1" customWidth="1"/>
    <col min="15005" max="15005" width="28" style="1270" bestFit="1" customWidth="1"/>
    <col min="15006" max="15006" width="26.75" style="1270" bestFit="1" customWidth="1"/>
    <col min="15007" max="15007" width="28" style="1270" bestFit="1" customWidth="1"/>
    <col min="15008" max="15008" width="25.25" style="1270" bestFit="1" customWidth="1"/>
    <col min="15009" max="15009" width="29.625" style="1270" bestFit="1" customWidth="1"/>
    <col min="15010" max="15010" width="25.25" style="1270" bestFit="1" customWidth="1"/>
    <col min="15011" max="15011" width="29.625" style="1270" bestFit="1" customWidth="1"/>
    <col min="15012" max="15012" width="25.25" style="1270" bestFit="1" customWidth="1"/>
    <col min="15013" max="15014" width="18.875" style="1270" bestFit="1" customWidth="1"/>
    <col min="15015" max="15015" width="21" style="1270" bestFit="1" customWidth="1"/>
    <col min="15016" max="15016" width="20.875" style="1270" bestFit="1" customWidth="1"/>
    <col min="15017" max="15017" width="12.625" style="1270" bestFit="1" customWidth="1"/>
    <col min="15018" max="15018" width="15.125" style="1270" bestFit="1" customWidth="1"/>
    <col min="15019" max="15019" width="7.125" style="1270" bestFit="1" customWidth="1"/>
    <col min="15020" max="15020" width="19.25" style="1270" bestFit="1" customWidth="1"/>
    <col min="15021" max="15023" width="15.125" style="1270" bestFit="1" customWidth="1"/>
    <col min="15024" max="15024" width="17.25" style="1270" bestFit="1" customWidth="1"/>
    <col min="15025" max="15027" width="15.125" style="1270" bestFit="1" customWidth="1"/>
    <col min="15028" max="15029" width="17.25" style="1270" bestFit="1" customWidth="1"/>
    <col min="15030" max="15030" width="15.125" style="1270" bestFit="1" customWidth="1"/>
    <col min="15031" max="15032" width="17.25" style="1270" bestFit="1" customWidth="1"/>
    <col min="15033" max="15033" width="15.125" style="1270" bestFit="1" customWidth="1"/>
    <col min="15034" max="15035" width="17.25" style="1270" bestFit="1" customWidth="1"/>
    <col min="15036" max="15036" width="19.25" style="1270" bestFit="1" customWidth="1"/>
    <col min="15037" max="15038" width="21.375" style="1270" bestFit="1" customWidth="1"/>
    <col min="15039" max="15039" width="23.5" style="1270" bestFit="1" customWidth="1"/>
    <col min="15040" max="15040" width="21.375" style="1270" bestFit="1" customWidth="1"/>
    <col min="15041" max="15041" width="19.25" style="1270" bestFit="1" customWidth="1"/>
    <col min="15042" max="15043" width="21.375" style="1270" bestFit="1" customWidth="1"/>
    <col min="15044" max="15044" width="23.5" style="1270" bestFit="1" customWidth="1"/>
    <col min="15045" max="15045" width="21.375" style="1270" bestFit="1" customWidth="1"/>
    <col min="15046" max="15046" width="17.25" style="1270" bestFit="1" customWidth="1"/>
    <col min="15047" max="15049" width="19.25" style="1270" bestFit="1" customWidth="1"/>
    <col min="15050" max="15050" width="18.375" style="1270" bestFit="1" customWidth="1"/>
    <col min="15051" max="15052" width="20.375" style="1270" bestFit="1" customWidth="1"/>
    <col min="15053" max="15053" width="13" style="1270" bestFit="1" customWidth="1"/>
    <col min="15054" max="15055" width="19.25" style="1270" bestFit="1" customWidth="1"/>
    <col min="15056" max="15057" width="17.25" style="1270" bestFit="1" customWidth="1"/>
    <col min="15058" max="15060" width="19.25" style="1270" bestFit="1" customWidth="1"/>
    <col min="15061" max="15062" width="21.375" style="1270" bestFit="1" customWidth="1"/>
    <col min="15063" max="15063" width="19.25" style="1270" bestFit="1" customWidth="1"/>
    <col min="15064" max="15065" width="21.375" style="1270" bestFit="1" customWidth="1"/>
    <col min="15066" max="15066" width="23.5" style="1270" bestFit="1" customWidth="1"/>
    <col min="15067" max="15068" width="21.375" style="1270" bestFit="1" customWidth="1"/>
    <col min="15069" max="15071" width="23.5" style="1270" bestFit="1" customWidth="1"/>
    <col min="15072" max="15073" width="25.5" style="1270" bestFit="1" customWidth="1"/>
    <col min="15074" max="15074" width="23.5" style="1270" bestFit="1" customWidth="1"/>
    <col min="15075" max="15076" width="25.5" style="1270" bestFit="1" customWidth="1"/>
    <col min="15077" max="15077" width="27.625" style="1270" bestFit="1" customWidth="1"/>
    <col min="15078" max="15078" width="25.5" style="1270" bestFit="1" customWidth="1"/>
    <col min="15079" max="15079" width="22.75" style="1270" bestFit="1" customWidth="1"/>
    <col min="15080" max="15080" width="26.875" style="1270" bestFit="1" customWidth="1"/>
    <col min="15081" max="15082" width="19.25" style="1270" bestFit="1" customWidth="1"/>
    <col min="15083" max="15083" width="25.5" style="1270" bestFit="1" customWidth="1"/>
    <col min="15084" max="15085" width="21.375" style="1270" bestFit="1" customWidth="1"/>
    <col min="15086" max="15086" width="27.625" style="1270" bestFit="1" customWidth="1"/>
    <col min="15087" max="15087" width="8.375" style="1270" bestFit="1" customWidth="1"/>
    <col min="15088" max="15090" width="16.75" style="1270" bestFit="1" customWidth="1"/>
    <col min="15091" max="15091" width="18.875" style="1270" bestFit="1" customWidth="1"/>
    <col min="15092" max="15092" width="23.5" style="1270" bestFit="1" customWidth="1"/>
    <col min="15093" max="15093" width="25.5" style="1270" bestFit="1" customWidth="1"/>
    <col min="15094" max="15095" width="8.375" style="1270" bestFit="1" customWidth="1"/>
    <col min="15096" max="15096" width="10.25" style="1270" bestFit="1" customWidth="1"/>
    <col min="15097" max="15097" width="13.75" style="1270" bestFit="1" customWidth="1"/>
    <col min="15098" max="15098" width="15.125" style="1270" bestFit="1" customWidth="1"/>
    <col min="15099" max="15101" width="21.5" style="1270" bestFit="1" customWidth="1"/>
    <col min="15102" max="15103" width="19.25" style="1270" bestFit="1" customWidth="1"/>
    <col min="15104" max="15104" width="6.625" style="1270" bestFit="1" customWidth="1"/>
    <col min="15105" max="15105" width="9" style="1270"/>
    <col min="15106" max="15106" width="15.125" style="1270" bestFit="1" customWidth="1"/>
    <col min="15107" max="15107" width="13" style="1270" bestFit="1" customWidth="1"/>
    <col min="15108" max="15110" width="9" style="1270"/>
    <col min="15111" max="15111" width="13" style="1270" bestFit="1" customWidth="1"/>
    <col min="15112" max="15112" width="15" style="1270" customWidth="1"/>
    <col min="15113" max="15113" width="13" style="1270" bestFit="1" customWidth="1"/>
    <col min="15114" max="15114" width="9" style="1270"/>
    <col min="15115" max="15117" width="12.375" style="1270" bestFit="1" customWidth="1"/>
    <col min="15118" max="15118" width="11" style="1270" bestFit="1" customWidth="1"/>
    <col min="15119" max="15119" width="20.375" style="1270" bestFit="1" customWidth="1"/>
    <col min="15120" max="15121" width="27.75" style="1270" bestFit="1" customWidth="1"/>
    <col min="15122" max="15123" width="19.375" style="1270" bestFit="1" customWidth="1"/>
    <col min="15124" max="15124" width="17.25" style="1270" bestFit="1" customWidth="1"/>
    <col min="15125" max="15125" width="19.375" style="1270" bestFit="1" customWidth="1"/>
    <col min="15126" max="15127" width="9" style="1270"/>
    <col min="15128" max="15128" width="17.375" style="1270" bestFit="1" customWidth="1"/>
    <col min="15129" max="15129" width="9" style="1270"/>
    <col min="15130" max="15130" width="17.375" style="1270" bestFit="1" customWidth="1"/>
    <col min="15131" max="15132" width="9" style="1270"/>
    <col min="15133" max="15134" width="11.125" style="1270" bestFit="1" customWidth="1"/>
    <col min="15135" max="15135" width="5.25" style="1270" bestFit="1" customWidth="1"/>
    <col min="15136" max="15136" width="9" style="1270"/>
    <col min="15137" max="15137" width="14.25" style="1270" bestFit="1" customWidth="1"/>
    <col min="15138" max="15138" width="17.875" style="1270" bestFit="1" customWidth="1"/>
    <col min="15139" max="15139" width="5.25" style="1270" bestFit="1" customWidth="1"/>
    <col min="15140" max="15140" width="9" style="1270"/>
    <col min="15141" max="15141" width="11" style="1270" bestFit="1" customWidth="1"/>
    <col min="15142" max="15142" width="8.375" style="1270" bestFit="1" customWidth="1"/>
    <col min="15143" max="15143" width="9.625" style="1270" bestFit="1" customWidth="1"/>
    <col min="15144" max="15144" width="15.125" style="1270" bestFit="1" customWidth="1"/>
    <col min="15145" max="15145" width="11.125" style="1270" bestFit="1" customWidth="1"/>
    <col min="15146" max="15146" width="9.5" style="1270" bestFit="1" customWidth="1"/>
    <col min="15147" max="15147" width="11" style="1270" bestFit="1" customWidth="1"/>
    <col min="15148" max="15156" width="15.125" style="1270" bestFit="1" customWidth="1"/>
    <col min="15157" max="15157" width="7.125" style="1270" bestFit="1" customWidth="1"/>
    <col min="15158" max="15158" width="11" style="1270" bestFit="1" customWidth="1"/>
    <col min="15159" max="15159" width="15.125" style="1270" bestFit="1" customWidth="1"/>
    <col min="15160" max="15160" width="19.25" style="1270" bestFit="1" customWidth="1"/>
    <col min="15161" max="15161" width="15.125" style="1270" bestFit="1" customWidth="1"/>
    <col min="15162" max="15162" width="19.25" style="1270" bestFit="1" customWidth="1"/>
    <col min="15163" max="15163" width="15.125" style="1270" bestFit="1" customWidth="1"/>
    <col min="15164" max="15164" width="19.25" style="1270" bestFit="1" customWidth="1"/>
    <col min="15165" max="15165" width="15.125" style="1270" bestFit="1" customWidth="1"/>
    <col min="15166" max="15166" width="19.25" style="1270" bestFit="1" customWidth="1"/>
    <col min="15167" max="15167" width="15.125" style="1270" bestFit="1" customWidth="1"/>
    <col min="15168" max="15168" width="19.25" style="1270" bestFit="1" customWidth="1"/>
    <col min="15169" max="15169" width="13" style="1270" bestFit="1" customWidth="1"/>
    <col min="15170" max="15170" width="17.25" style="1270" bestFit="1" customWidth="1"/>
    <col min="15171" max="15171" width="15.125" style="1270" bestFit="1" customWidth="1"/>
    <col min="15172" max="15172" width="19.25" style="1270" bestFit="1" customWidth="1"/>
    <col min="15173" max="15173" width="15.125" style="1270" bestFit="1" customWidth="1"/>
    <col min="15174" max="15174" width="19.25" style="1270" bestFit="1" customWidth="1"/>
    <col min="15175" max="15180" width="21.375" style="1270" bestFit="1" customWidth="1"/>
    <col min="15181" max="15182" width="17.25" style="1270" bestFit="1" customWidth="1"/>
    <col min="15183" max="15183" width="7.125" style="1270" bestFit="1" customWidth="1"/>
    <col min="15184" max="15184" width="11" style="1270" bestFit="1" customWidth="1"/>
    <col min="15185" max="15185" width="7.125" style="1270" bestFit="1" customWidth="1"/>
    <col min="15186" max="15187" width="11" style="1270" bestFit="1" customWidth="1"/>
    <col min="15188" max="15188" width="15.125" style="1270" bestFit="1" customWidth="1"/>
    <col min="15189" max="15189" width="16.5" style="1270" bestFit="1" customWidth="1"/>
    <col min="15190" max="15190" width="20.625" style="1270" bestFit="1" customWidth="1"/>
    <col min="15191" max="15191" width="7.125" style="1270" bestFit="1" customWidth="1"/>
    <col min="15192" max="15194" width="11" style="1270" bestFit="1" customWidth="1"/>
    <col min="15195" max="15195" width="15.125" style="1270" bestFit="1" customWidth="1"/>
    <col min="15196" max="15198" width="11" style="1270" bestFit="1" customWidth="1"/>
    <col min="15199" max="15199" width="13" style="1270" bestFit="1" customWidth="1"/>
    <col min="15200" max="15200" width="11" style="1270" bestFit="1" customWidth="1"/>
    <col min="15201" max="15201" width="15.125" style="1270" bestFit="1" customWidth="1"/>
    <col min="15202" max="15202" width="17.25" style="1270" bestFit="1" customWidth="1"/>
    <col min="15203" max="15203" width="7.125" style="1270" bestFit="1" customWidth="1"/>
    <col min="15204" max="15204" width="13" style="1270" bestFit="1" customWidth="1"/>
    <col min="15205" max="15206" width="12.375" style="1270" bestFit="1" customWidth="1"/>
    <col min="15207" max="15208" width="15.125" style="1270" bestFit="1" customWidth="1"/>
    <col min="15209" max="15210" width="18.625" style="1270" bestFit="1" customWidth="1"/>
    <col min="15211" max="15212" width="21.375" style="1270" bestFit="1" customWidth="1"/>
    <col min="15213" max="15213" width="17.25" style="1270" bestFit="1" customWidth="1"/>
    <col min="15214" max="15214" width="11" style="1270" bestFit="1" customWidth="1"/>
    <col min="15215" max="15216" width="15.125" style="1270" bestFit="1" customWidth="1"/>
    <col min="15217" max="15217" width="11" style="1270" bestFit="1" customWidth="1"/>
    <col min="15218" max="15219" width="15.125" style="1270" bestFit="1" customWidth="1"/>
    <col min="15220" max="15220" width="11.875" style="1270" bestFit="1" customWidth="1"/>
    <col min="15221" max="15221" width="16.375" style="1270" bestFit="1" customWidth="1"/>
    <col min="15222" max="15222" width="15.125" style="1270" bestFit="1" customWidth="1"/>
    <col min="15223" max="15223" width="11" style="1270" bestFit="1" customWidth="1"/>
    <col min="15224" max="15225" width="15.125" style="1270" bestFit="1" customWidth="1"/>
    <col min="15226" max="15226" width="11" style="1270" bestFit="1" customWidth="1"/>
    <col min="15227" max="15228" width="15.125" style="1270" bestFit="1" customWidth="1"/>
    <col min="15229" max="15229" width="5.25" style="1270" bestFit="1" customWidth="1"/>
    <col min="15230" max="15231" width="9" style="1270"/>
    <col min="15232" max="15232" width="7.125" style="1270" bestFit="1" customWidth="1"/>
    <col min="15233" max="15233" width="9" style="1270"/>
    <col min="15234" max="15234" width="59.375" style="1270" bestFit="1" customWidth="1"/>
    <col min="15235" max="15235" width="45.5" style="1270" bestFit="1" customWidth="1"/>
    <col min="15236" max="15236" width="27.625" style="1270" bestFit="1" customWidth="1"/>
    <col min="15237" max="15237" width="11" style="1270" bestFit="1" customWidth="1"/>
    <col min="15238" max="15241" width="13" style="1270" bestFit="1" customWidth="1"/>
    <col min="15242" max="15242" width="14.375" style="1270" bestFit="1" customWidth="1"/>
    <col min="15243" max="15243" width="13" style="1270" bestFit="1" customWidth="1"/>
    <col min="15244" max="15245" width="18.125" style="1270" bestFit="1" customWidth="1"/>
    <col min="15246" max="15246" width="20.25" style="1270" bestFit="1" customWidth="1"/>
    <col min="15247" max="15247" width="17.625" style="1270" bestFit="1" customWidth="1"/>
    <col min="15248" max="15248" width="15.125" style="1270" bestFit="1" customWidth="1"/>
    <col min="15249" max="15249" width="21.375" style="1270" bestFit="1" customWidth="1"/>
    <col min="15250" max="15250" width="12.875" style="1270" bestFit="1" customWidth="1"/>
    <col min="15251" max="15251" width="13" style="1270" bestFit="1" customWidth="1"/>
    <col min="15252" max="15252" width="21.5" style="1270" bestFit="1" customWidth="1"/>
    <col min="15253" max="15254" width="13.125" style="1270" bestFit="1" customWidth="1"/>
    <col min="15255" max="15255" width="21.25" style="1270" bestFit="1" customWidth="1"/>
    <col min="15256" max="15256" width="17.375" style="1270" bestFit="1" customWidth="1"/>
    <col min="15257" max="15257" width="13.125" style="1270" bestFit="1" customWidth="1"/>
    <col min="15258" max="15258" width="15.125" style="1270" bestFit="1" customWidth="1"/>
    <col min="15259" max="15259" width="25.25" style="1270" bestFit="1" customWidth="1"/>
    <col min="15260" max="15260" width="18.875" style="1270" bestFit="1" customWidth="1"/>
    <col min="15261" max="15261" width="28" style="1270" bestFit="1" customWidth="1"/>
    <col min="15262" max="15262" width="26.75" style="1270" bestFit="1" customWidth="1"/>
    <col min="15263" max="15263" width="28" style="1270" bestFit="1" customWidth="1"/>
    <col min="15264" max="15264" width="25.25" style="1270" bestFit="1" customWidth="1"/>
    <col min="15265" max="15265" width="29.625" style="1270" bestFit="1" customWidth="1"/>
    <col min="15266" max="15266" width="25.25" style="1270" bestFit="1" customWidth="1"/>
    <col min="15267" max="15267" width="29.625" style="1270" bestFit="1" customWidth="1"/>
    <col min="15268" max="15268" width="25.25" style="1270" bestFit="1" customWidth="1"/>
    <col min="15269" max="15270" width="18.875" style="1270" bestFit="1" customWidth="1"/>
    <col min="15271" max="15271" width="21" style="1270" bestFit="1" customWidth="1"/>
    <col min="15272" max="15272" width="20.875" style="1270" bestFit="1" customWidth="1"/>
    <col min="15273" max="15273" width="12.625" style="1270" bestFit="1" customWidth="1"/>
    <col min="15274" max="15274" width="15.125" style="1270" bestFit="1" customWidth="1"/>
    <col min="15275" max="15275" width="7.125" style="1270" bestFit="1" customWidth="1"/>
    <col min="15276" max="15276" width="19.25" style="1270" bestFit="1" customWidth="1"/>
    <col min="15277" max="15279" width="15.125" style="1270" bestFit="1" customWidth="1"/>
    <col min="15280" max="15280" width="17.25" style="1270" bestFit="1" customWidth="1"/>
    <col min="15281" max="15283" width="15.125" style="1270" bestFit="1" customWidth="1"/>
    <col min="15284" max="15285" width="17.25" style="1270" bestFit="1" customWidth="1"/>
    <col min="15286" max="15286" width="15.125" style="1270" bestFit="1" customWidth="1"/>
    <col min="15287" max="15288" width="17.25" style="1270" bestFit="1" customWidth="1"/>
    <col min="15289" max="15289" width="15.125" style="1270" bestFit="1" customWidth="1"/>
    <col min="15290" max="15291" width="17.25" style="1270" bestFit="1" customWidth="1"/>
    <col min="15292" max="15292" width="19.25" style="1270" bestFit="1" customWidth="1"/>
    <col min="15293" max="15294" width="21.375" style="1270" bestFit="1" customWidth="1"/>
    <col min="15295" max="15295" width="23.5" style="1270" bestFit="1" customWidth="1"/>
    <col min="15296" max="15296" width="21.375" style="1270" bestFit="1" customWidth="1"/>
    <col min="15297" max="15297" width="19.25" style="1270" bestFit="1" customWidth="1"/>
    <col min="15298" max="15299" width="21.375" style="1270" bestFit="1" customWidth="1"/>
    <col min="15300" max="15300" width="23.5" style="1270" bestFit="1" customWidth="1"/>
    <col min="15301" max="15301" width="21.375" style="1270" bestFit="1" customWidth="1"/>
    <col min="15302" max="15302" width="17.25" style="1270" bestFit="1" customWidth="1"/>
    <col min="15303" max="15305" width="19.25" style="1270" bestFit="1" customWidth="1"/>
    <col min="15306" max="15306" width="18.375" style="1270" bestFit="1" customWidth="1"/>
    <col min="15307" max="15308" width="20.375" style="1270" bestFit="1" customWidth="1"/>
    <col min="15309" max="15309" width="13" style="1270" bestFit="1" customWidth="1"/>
    <col min="15310" max="15311" width="19.25" style="1270" bestFit="1" customWidth="1"/>
    <col min="15312" max="15313" width="17.25" style="1270" bestFit="1" customWidth="1"/>
    <col min="15314" max="15316" width="19.25" style="1270" bestFit="1" customWidth="1"/>
    <col min="15317" max="15318" width="21.375" style="1270" bestFit="1" customWidth="1"/>
    <col min="15319" max="15319" width="19.25" style="1270" bestFit="1" customWidth="1"/>
    <col min="15320" max="15321" width="21.375" style="1270" bestFit="1" customWidth="1"/>
    <col min="15322" max="15322" width="23.5" style="1270" bestFit="1" customWidth="1"/>
    <col min="15323" max="15324" width="21.375" style="1270" bestFit="1" customWidth="1"/>
    <col min="15325" max="15327" width="23.5" style="1270" bestFit="1" customWidth="1"/>
    <col min="15328" max="15329" width="25.5" style="1270" bestFit="1" customWidth="1"/>
    <col min="15330" max="15330" width="23.5" style="1270" bestFit="1" customWidth="1"/>
    <col min="15331" max="15332" width="25.5" style="1270" bestFit="1" customWidth="1"/>
    <col min="15333" max="15333" width="27.625" style="1270" bestFit="1" customWidth="1"/>
    <col min="15334" max="15334" width="25.5" style="1270" bestFit="1" customWidth="1"/>
    <col min="15335" max="15335" width="22.75" style="1270" bestFit="1" customWidth="1"/>
    <col min="15336" max="15336" width="26.875" style="1270" bestFit="1" customWidth="1"/>
    <col min="15337" max="15338" width="19.25" style="1270" bestFit="1" customWidth="1"/>
    <col min="15339" max="15339" width="25.5" style="1270" bestFit="1" customWidth="1"/>
    <col min="15340" max="15341" width="21.375" style="1270" bestFit="1" customWidth="1"/>
    <col min="15342" max="15342" width="27.625" style="1270" bestFit="1" customWidth="1"/>
    <col min="15343" max="15343" width="8.375" style="1270" bestFit="1" customWidth="1"/>
    <col min="15344" max="15346" width="16.75" style="1270" bestFit="1" customWidth="1"/>
    <col min="15347" max="15347" width="18.875" style="1270" bestFit="1" customWidth="1"/>
    <col min="15348" max="15348" width="23.5" style="1270" bestFit="1" customWidth="1"/>
    <col min="15349" max="15349" width="25.5" style="1270" bestFit="1" customWidth="1"/>
    <col min="15350" max="15351" width="8.375" style="1270" bestFit="1" customWidth="1"/>
    <col min="15352" max="15352" width="10.25" style="1270" bestFit="1" customWidth="1"/>
    <col min="15353" max="15353" width="13.75" style="1270" bestFit="1" customWidth="1"/>
    <col min="15354" max="15354" width="15.125" style="1270" bestFit="1" customWidth="1"/>
    <col min="15355" max="15357" width="21.5" style="1270" bestFit="1" customWidth="1"/>
    <col min="15358" max="15359" width="19.25" style="1270" bestFit="1" customWidth="1"/>
    <col min="15360" max="15360" width="6.625" style="1270" bestFit="1" customWidth="1"/>
    <col min="15361" max="15361" width="9" style="1270"/>
    <col min="15362" max="15362" width="15.125" style="1270" bestFit="1" customWidth="1"/>
    <col min="15363" max="15363" width="13" style="1270" bestFit="1" customWidth="1"/>
    <col min="15364" max="15366" width="9" style="1270"/>
    <col min="15367" max="15367" width="13" style="1270" bestFit="1" customWidth="1"/>
    <col min="15368" max="15368" width="15" style="1270" customWidth="1"/>
    <col min="15369" max="15369" width="13" style="1270" bestFit="1" customWidth="1"/>
    <col min="15370" max="15370" width="9" style="1270"/>
    <col min="15371" max="15373" width="12.375" style="1270" bestFit="1" customWidth="1"/>
    <col min="15374" max="15374" width="11" style="1270" bestFit="1" customWidth="1"/>
    <col min="15375" max="15375" width="20.375" style="1270" bestFit="1" customWidth="1"/>
    <col min="15376" max="15377" width="27.75" style="1270" bestFit="1" customWidth="1"/>
    <col min="15378" max="15379" width="19.375" style="1270" bestFit="1" customWidth="1"/>
    <col min="15380" max="15380" width="17.25" style="1270" bestFit="1" customWidth="1"/>
    <col min="15381" max="15381" width="19.375" style="1270" bestFit="1" customWidth="1"/>
    <col min="15382" max="15383" width="9" style="1270"/>
    <col min="15384" max="15384" width="17.375" style="1270" bestFit="1" customWidth="1"/>
    <col min="15385" max="15385" width="9" style="1270"/>
    <col min="15386" max="15386" width="17.375" style="1270" bestFit="1" customWidth="1"/>
    <col min="15387" max="15388" width="9" style="1270"/>
    <col min="15389" max="15390" width="11.125" style="1270" bestFit="1" customWidth="1"/>
    <col min="15391" max="15391" width="5.25" style="1270" bestFit="1" customWidth="1"/>
    <col min="15392" max="15392" width="9" style="1270"/>
    <col min="15393" max="15393" width="14.25" style="1270" bestFit="1" customWidth="1"/>
    <col min="15394" max="15394" width="17.875" style="1270" bestFit="1" customWidth="1"/>
    <col min="15395" max="15395" width="5.25" style="1270" bestFit="1" customWidth="1"/>
    <col min="15396" max="15396" width="9" style="1270"/>
    <col min="15397" max="15397" width="11" style="1270" bestFit="1" customWidth="1"/>
    <col min="15398" max="15398" width="8.375" style="1270" bestFit="1" customWidth="1"/>
    <col min="15399" max="15399" width="9.625" style="1270" bestFit="1" customWidth="1"/>
    <col min="15400" max="15400" width="15.125" style="1270" bestFit="1" customWidth="1"/>
    <col min="15401" max="15401" width="11.125" style="1270" bestFit="1" customWidth="1"/>
    <col min="15402" max="15402" width="9.5" style="1270" bestFit="1" customWidth="1"/>
    <col min="15403" max="15403" width="11" style="1270" bestFit="1" customWidth="1"/>
    <col min="15404" max="15412" width="15.125" style="1270" bestFit="1" customWidth="1"/>
    <col min="15413" max="15413" width="7.125" style="1270" bestFit="1" customWidth="1"/>
    <col min="15414" max="15414" width="11" style="1270" bestFit="1" customWidth="1"/>
    <col min="15415" max="15415" width="15.125" style="1270" bestFit="1" customWidth="1"/>
    <col min="15416" max="15416" width="19.25" style="1270" bestFit="1" customWidth="1"/>
    <col min="15417" max="15417" width="15.125" style="1270" bestFit="1" customWidth="1"/>
    <col min="15418" max="15418" width="19.25" style="1270" bestFit="1" customWidth="1"/>
    <col min="15419" max="15419" width="15.125" style="1270" bestFit="1" customWidth="1"/>
    <col min="15420" max="15420" width="19.25" style="1270" bestFit="1" customWidth="1"/>
    <col min="15421" max="15421" width="15.125" style="1270" bestFit="1" customWidth="1"/>
    <col min="15422" max="15422" width="19.25" style="1270" bestFit="1" customWidth="1"/>
    <col min="15423" max="15423" width="15.125" style="1270" bestFit="1" customWidth="1"/>
    <col min="15424" max="15424" width="19.25" style="1270" bestFit="1" customWidth="1"/>
    <col min="15425" max="15425" width="13" style="1270" bestFit="1" customWidth="1"/>
    <col min="15426" max="15426" width="17.25" style="1270" bestFit="1" customWidth="1"/>
    <col min="15427" max="15427" width="15.125" style="1270" bestFit="1" customWidth="1"/>
    <col min="15428" max="15428" width="19.25" style="1270" bestFit="1" customWidth="1"/>
    <col min="15429" max="15429" width="15.125" style="1270" bestFit="1" customWidth="1"/>
    <col min="15430" max="15430" width="19.25" style="1270" bestFit="1" customWidth="1"/>
    <col min="15431" max="15436" width="21.375" style="1270" bestFit="1" customWidth="1"/>
    <col min="15437" max="15438" width="17.25" style="1270" bestFit="1" customWidth="1"/>
    <col min="15439" max="15439" width="7.125" style="1270" bestFit="1" customWidth="1"/>
    <col min="15440" max="15440" width="11" style="1270" bestFit="1" customWidth="1"/>
    <col min="15441" max="15441" width="7.125" style="1270" bestFit="1" customWidth="1"/>
    <col min="15442" max="15443" width="11" style="1270" bestFit="1" customWidth="1"/>
    <col min="15444" max="15444" width="15.125" style="1270" bestFit="1" customWidth="1"/>
    <col min="15445" max="15445" width="16.5" style="1270" bestFit="1" customWidth="1"/>
    <col min="15446" max="15446" width="20.625" style="1270" bestFit="1" customWidth="1"/>
    <col min="15447" max="15447" width="7.125" style="1270" bestFit="1" customWidth="1"/>
    <col min="15448" max="15450" width="11" style="1270" bestFit="1" customWidth="1"/>
    <col min="15451" max="15451" width="15.125" style="1270" bestFit="1" customWidth="1"/>
    <col min="15452" max="15454" width="11" style="1270" bestFit="1" customWidth="1"/>
    <col min="15455" max="15455" width="13" style="1270" bestFit="1" customWidth="1"/>
    <col min="15456" max="15456" width="11" style="1270" bestFit="1" customWidth="1"/>
    <col min="15457" max="15457" width="15.125" style="1270" bestFit="1" customWidth="1"/>
    <col min="15458" max="15458" width="17.25" style="1270" bestFit="1" customWidth="1"/>
    <col min="15459" max="15459" width="7.125" style="1270" bestFit="1" customWidth="1"/>
    <col min="15460" max="15460" width="13" style="1270" bestFit="1" customWidth="1"/>
    <col min="15461" max="15462" width="12.375" style="1270" bestFit="1" customWidth="1"/>
    <col min="15463" max="15464" width="15.125" style="1270" bestFit="1" customWidth="1"/>
    <col min="15465" max="15466" width="18.625" style="1270" bestFit="1" customWidth="1"/>
    <col min="15467" max="15468" width="21.375" style="1270" bestFit="1" customWidth="1"/>
    <col min="15469" max="15469" width="17.25" style="1270" bestFit="1" customWidth="1"/>
    <col min="15470" max="15470" width="11" style="1270" bestFit="1" customWidth="1"/>
    <col min="15471" max="15472" width="15.125" style="1270" bestFit="1" customWidth="1"/>
    <col min="15473" max="15473" width="11" style="1270" bestFit="1" customWidth="1"/>
    <col min="15474" max="15475" width="15.125" style="1270" bestFit="1" customWidth="1"/>
    <col min="15476" max="15476" width="11.875" style="1270" bestFit="1" customWidth="1"/>
    <col min="15477" max="15477" width="16.375" style="1270" bestFit="1" customWidth="1"/>
    <col min="15478" max="15478" width="15.125" style="1270" bestFit="1" customWidth="1"/>
    <col min="15479" max="15479" width="11" style="1270" bestFit="1" customWidth="1"/>
    <col min="15480" max="15481" width="15.125" style="1270" bestFit="1" customWidth="1"/>
    <col min="15482" max="15482" width="11" style="1270" bestFit="1" customWidth="1"/>
    <col min="15483" max="15484" width="15.125" style="1270" bestFit="1" customWidth="1"/>
    <col min="15485" max="15485" width="5.25" style="1270" bestFit="1" customWidth="1"/>
    <col min="15486" max="15487" width="9" style="1270"/>
    <col min="15488" max="15488" width="7.125" style="1270" bestFit="1" customWidth="1"/>
    <col min="15489" max="15489" width="9" style="1270"/>
    <col min="15490" max="15490" width="59.375" style="1270" bestFit="1" customWidth="1"/>
    <col min="15491" max="15491" width="45.5" style="1270" bestFit="1" customWidth="1"/>
    <col min="15492" max="15492" width="27.625" style="1270" bestFit="1" customWidth="1"/>
    <col min="15493" max="15493" width="11" style="1270" bestFit="1" customWidth="1"/>
    <col min="15494" max="15497" width="13" style="1270" bestFit="1" customWidth="1"/>
    <col min="15498" max="15498" width="14.375" style="1270" bestFit="1" customWidth="1"/>
    <col min="15499" max="15499" width="13" style="1270" bestFit="1" customWidth="1"/>
    <col min="15500" max="15501" width="18.125" style="1270" bestFit="1" customWidth="1"/>
    <col min="15502" max="15502" width="20.25" style="1270" bestFit="1" customWidth="1"/>
    <col min="15503" max="15503" width="17.625" style="1270" bestFit="1" customWidth="1"/>
    <col min="15504" max="15504" width="15.125" style="1270" bestFit="1" customWidth="1"/>
    <col min="15505" max="15505" width="21.375" style="1270" bestFit="1" customWidth="1"/>
    <col min="15506" max="15506" width="12.875" style="1270" bestFit="1" customWidth="1"/>
    <col min="15507" max="15507" width="13" style="1270" bestFit="1" customWidth="1"/>
    <col min="15508" max="15508" width="21.5" style="1270" bestFit="1" customWidth="1"/>
    <col min="15509" max="15510" width="13.125" style="1270" bestFit="1" customWidth="1"/>
    <col min="15511" max="15511" width="21.25" style="1270" bestFit="1" customWidth="1"/>
    <col min="15512" max="15512" width="17.375" style="1270" bestFit="1" customWidth="1"/>
    <col min="15513" max="15513" width="13.125" style="1270" bestFit="1" customWidth="1"/>
    <col min="15514" max="15514" width="15.125" style="1270" bestFit="1" customWidth="1"/>
    <col min="15515" max="15515" width="25.25" style="1270" bestFit="1" customWidth="1"/>
    <col min="15516" max="15516" width="18.875" style="1270" bestFit="1" customWidth="1"/>
    <col min="15517" max="15517" width="28" style="1270" bestFit="1" customWidth="1"/>
    <col min="15518" max="15518" width="26.75" style="1270" bestFit="1" customWidth="1"/>
    <col min="15519" max="15519" width="28" style="1270" bestFit="1" customWidth="1"/>
    <col min="15520" max="15520" width="25.25" style="1270" bestFit="1" customWidth="1"/>
    <col min="15521" max="15521" width="29.625" style="1270" bestFit="1" customWidth="1"/>
    <col min="15522" max="15522" width="25.25" style="1270" bestFit="1" customWidth="1"/>
    <col min="15523" max="15523" width="29.625" style="1270" bestFit="1" customWidth="1"/>
    <col min="15524" max="15524" width="25.25" style="1270" bestFit="1" customWidth="1"/>
    <col min="15525" max="15526" width="18.875" style="1270" bestFit="1" customWidth="1"/>
    <col min="15527" max="15527" width="21" style="1270" bestFit="1" customWidth="1"/>
    <col min="15528" max="15528" width="20.875" style="1270" bestFit="1" customWidth="1"/>
    <col min="15529" max="15529" width="12.625" style="1270" bestFit="1" customWidth="1"/>
    <col min="15530" max="15530" width="15.125" style="1270" bestFit="1" customWidth="1"/>
    <col min="15531" max="15531" width="7.125" style="1270" bestFit="1" customWidth="1"/>
    <col min="15532" max="15532" width="19.25" style="1270" bestFit="1" customWidth="1"/>
    <col min="15533" max="15535" width="15.125" style="1270" bestFit="1" customWidth="1"/>
    <col min="15536" max="15536" width="17.25" style="1270" bestFit="1" customWidth="1"/>
    <col min="15537" max="15539" width="15.125" style="1270" bestFit="1" customWidth="1"/>
    <col min="15540" max="15541" width="17.25" style="1270" bestFit="1" customWidth="1"/>
    <col min="15542" max="15542" width="15.125" style="1270" bestFit="1" customWidth="1"/>
    <col min="15543" max="15544" width="17.25" style="1270" bestFit="1" customWidth="1"/>
    <col min="15545" max="15545" width="15.125" style="1270" bestFit="1" customWidth="1"/>
    <col min="15546" max="15547" width="17.25" style="1270" bestFit="1" customWidth="1"/>
    <col min="15548" max="15548" width="19.25" style="1270" bestFit="1" customWidth="1"/>
    <col min="15549" max="15550" width="21.375" style="1270" bestFit="1" customWidth="1"/>
    <col min="15551" max="15551" width="23.5" style="1270" bestFit="1" customWidth="1"/>
    <col min="15552" max="15552" width="21.375" style="1270" bestFit="1" customWidth="1"/>
    <col min="15553" max="15553" width="19.25" style="1270" bestFit="1" customWidth="1"/>
    <col min="15554" max="15555" width="21.375" style="1270" bestFit="1" customWidth="1"/>
    <col min="15556" max="15556" width="23.5" style="1270" bestFit="1" customWidth="1"/>
    <col min="15557" max="15557" width="21.375" style="1270" bestFit="1" customWidth="1"/>
    <col min="15558" max="15558" width="17.25" style="1270" bestFit="1" customWidth="1"/>
    <col min="15559" max="15561" width="19.25" style="1270" bestFit="1" customWidth="1"/>
    <col min="15562" max="15562" width="18.375" style="1270" bestFit="1" customWidth="1"/>
    <col min="15563" max="15564" width="20.375" style="1270" bestFit="1" customWidth="1"/>
    <col min="15565" max="15565" width="13" style="1270" bestFit="1" customWidth="1"/>
    <col min="15566" max="15567" width="19.25" style="1270" bestFit="1" customWidth="1"/>
    <col min="15568" max="15569" width="17.25" style="1270" bestFit="1" customWidth="1"/>
    <col min="15570" max="15572" width="19.25" style="1270" bestFit="1" customWidth="1"/>
    <col min="15573" max="15574" width="21.375" style="1270" bestFit="1" customWidth="1"/>
    <col min="15575" max="15575" width="19.25" style="1270" bestFit="1" customWidth="1"/>
    <col min="15576" max="15577" width="21.375" style="1270" bestFit="1" customWidth="1"/>
    <col min="15578" max="15578" width="23.5" style="1270" bestFit="1" customWidth="1"/>
    <col min="15579" max="15580" width="21.375" style="1270" bestFit="1" customWidth="1"/>
    <col min="15581" max="15583" width="23.5" style="1270" bestFit="1" customWidth="1"/>
    <col min="15584" max="15585" width="25.5" style="1270" bestFit="1" customWidth="1"/>
    <col min="15586" max="15586" width="23.5" style="1270" bestFit="1" customWidth="1"/>
    <col min="15587" max="15588" width="25.5" style="1270" bestFit="1" customWidth="1"/>
    <col min="15589" max="15589" width="27.625" style="1270" bestFit="1" customWidth="1"/>
    <col min="15590" max="15590" width="25.5" style="1270" bestFit="1" customWidth="1"/>
    <col min="15591" max="15591" width="22.75" style="1270" bestFit="1" customWidth="1"/>
    <col min="15592" max="15592" width="26.875" style="1270" bestFit="1" customWidth="1"/>
    <col min="15593" max="15594" width="19.25" style="1270" bestFit="1" customWidth="1"/>
    <col min="15595" max="15595" width="25.5" style="1270" bestFit="1" customWidth="1"/>
    <col min="15596" max="15597" width="21.375" style="1270" bestFit="1" customWidth="1"/>
    <col min="15598" max="15598" width="27.625" style="1270" bestFit="1" customWidth="1"/>
    <col min="15599" max="15599" width="8.375" style="1270" bestFit="1" customWidth="1"/>
    <col min="15600" max="15602" width="16.75" style="1270" bestFit="1" customWidth="1"/>
    <col min="15603" max="15603" width="18.875" style="1270" bestFit="1" customWidth="1"/>
    <col min="15604" max="15604" width="23.5" style="1270" bestFit="1" customWidth="1"/>
    <col min="15605" max="15605" width="25.5" style="1270" bestFit="1" customWidth="1"/>
    <col min="15606" max="15607" width="8.375" style="1270" bestFit="1" customWidth="1"/>
    <col min="15608" max="15608" width="10.25" style="1270" bestFit="1" customWidth="1"/>
    <col min="15609" max="15609" width="13.75" style="1270" bestFit="1" customWidth="1"/>
    <col min="15610" max="15610" width="15.125" style="1270" bestFit="1" customWidth="1"/>
    <col min="15611" max="15613" width="21.5" style="1270" bestFit="1" customWidth="1"/>
    <col min="15614" max="15615" width="19.25" style="1270" bestFit="1" customWidth="1"/>
    <col min="15616" max="15616" width="6.625" style="1270" bestFit="1" customWidth="1"/>
    <col min="15617" max="15617" width="9" style="1270"/>
    <col min="15618" max="15618" width="15.125" style="1270" bestFit="1" customWidth="1"/>
    <col min="15619" max="15619" width="13" style="1270" bestFit="1" customWidth="1"/>
    <col min="15620" max="15622" width="9" style="1270"/>
    <col min="15623" max="15623" width="13" style="1270" bestFit="1" customWidth="1"/>
    <col min="15624" max="15624" width="15" style="1270" customWidth="1"/>
    <col min="15625" max="15625" width="13" style="1270" bestFit="1" customWidth="1"/>
    <col min="15626" max="15626" width="9" style="1270"/>
    <col min="15627" max="15629" width="12.375" style="1270" bestFit="1" customWidth="1"/>
    <col min="15630" max="15630" width="11" style="1270" bestFit="1" customWidth="1"/>
    <col min="15631" max="15631" width="20.375" style="1270" bestFit="1" customWidth="1"/>
    <col min="15632" max="15633" width="27.75" style="1270" bestFit="1" customWidth="1"/>
    <col min="15634" max="15635" width="19.375" style="1270" bestFit="1" customWidth="1"/>
    <col min="15636" max="15636" width="17.25" style="1270" bestFit="1" customWidth="1"/>
    <col min="15637" max="15637" width="19.375" style="1270" bestFit="1" customWidth="1"/>
    <col min="15638" max="15639" width="9" style="1270"/>
    <col min="15640" max="15640" width="17.375" style="1270" bestFit="1" customWidth="1"/>
    <col min="15641" max="15641" width="9" style="1270"/>
    <col min="15642" max="15642" width="17.375" style="1270" bestFit="1" customWidth="1"/>
    <col min="15643" max="15644" width="9" style="1270"/>
    <col min="15645" max="15646" width="11.125" style="1270" bestFit="1" customWidth="1"/>
    <col min="15647" max="15647" width="5.25" style="1270" bestFit="1" customWidth="1"/>
    <col min="15648" max="15648" width="9" style="1270"/>
    <col min="15649" max="15649" width="14.25" style="1270" bestFit="1" customWidth="1"/>
    <col min="15650" max="15650" width="17.875" style="1270" bestFit="1" customWidth="1"/>
    <col min="15651" max="15651" width="5.25" style="1270" bestFit="1" customWidth="1"/>
    <col min="15652" max="15652" width="9" style="1270"/>
    <col min="15653" max="15653" width="11" style="1270" bestFit="1" customWidth="1"/>
    <col min="15654" max="15654" width="8.375" style="1270" bestFit="1" customWidth="1"/>
    <col min="15655" max="15655" width="9.625" style="1270" bestFit="1" customWidth="1"/>
    <col min="15656" max="15656" width="15.125" style="1270" bestFit="1" customWidth="1"/>
    <col min="15657" max="15657" width="11.125" style="1270" bestFit="1" customWidth="1"/>
    <col min="15658" max="15658" width="9.5" style="1270" bestFit="1" customWidth="1"/>
    <col min="15659" max="15659" width="11" style="1270" bestFit="1" customWidth="1"/>
    <col min="15660" max="15668" width="15.125" style="1270" bestFit="1" customWidth="1"/>
    <col min="15669" max="15669" width="7.125" style="1270" bestFit="1" customWidth="1"/>
    <col min="15670" max="15670" width="11" style="1270" bestFit="1" customWidth="1"/>
    <col min="15671" max="15671" width="15.125" style="1270" bestFit="1" customWidth="1"/>
    <col min="15672" max="15672" width="19.25" style="1270" bestFit="1" customWidth="1"/>
    <col min="15673" max="15673" width="15.125" style="1270" bestFit="1" customWidth="1"/>
    <col min="15674" max="15674" width="19.25" style="1270" bestFit="1" customWidth="1"/>
    <col min="15675" max="15675" width="15.125" style="1270" bestFit="1" customWidth="1"/>
    <col min="15676" max="15676" width="19.25" style="1270" bestFit="1" customWidth="1"/>
    <col min="15677" max="15677" width="15.125" style="1270" bestFit="1" customWidth="1"/>
    <col min="15678" max="15678" width="19.25" style="1270" bestFit="1" customWidth="1"/>
    <col min="15679" max="15679" width="15.125" style="1270" bestFit="1" customWidth="1"/>
    <col min="15680" max="15680" width="19.25" style="1270" bestFit="1" customWidth="1"/>
    <col min="15681" max="15681" width="13" style="1270" bestFit="1" customWidth="1"/>
    <col min="15682" max="15682" width="17.25" style="1270" bestFit="1" customWidth="1"/>
    <col min="15683" max="15683" width="15.125" style="1270" bestFit="1" customWidth="1"/>
    <col min="15684" max="15684" width="19.25" style="1270" bestFit="1" customWidth="1"/>
    <col min="15685" max="15685" width="15.125" style="1270" bestFit="1" customWidth="1"/>
    <col min="15686" max="15686" width="19.25" style="1270" bestFit="1" customWidth="1"/>
    <col min="15687" max="15692" width="21.375" style="1270" bestFit="1" customWidth="1"/>
    <col min="15693" max="15694" width="17.25" style="1270" bestFit="1" customWidth="1"/>
    <col min="15695" max="15695" width="7.125" style="1270" bestFit="1" customWidth="1"/>
    <col min="15696" max="15696" width="11" style="1270" bestFit="1" customWidth="1"/>
    <col min="15697" max="15697" width="7.125" style="1270" bestFit="1" customWidth="1"/>
    <col min="15698" max="15699" width="11" style="1270" bestFit="1" customWidth="1"/>
    <col min="15700" max="15700" width="15.125" style="1270" bestFit="1" customWidth="1"/>
    <col min="15701" max="15701" width="16.5" style="1270" bestFit="1" customWidth="1"/>
    <col min="15702" max="15702" width="20.625" style="1270" bestFit="1" customWidth="1"/>
    <col min="15703" max="15703" width="7.125" style="1270" bestFit="1" customWidth="1"/>
    <col min="15704" max="15706" width="11" style="1270" bestFit="1" customWidth="1"/>
    <col min="15707" max="15707" width="15.125" style="1270" bestFit="1" customWidth="1"/>
    <col min="15708" max="15710" width="11" style="1270" bestFit="1" customWidth="1"/>
    <col min="15711" max="15711" width="13" style="1270" bestFit="1" customWidth="1"/>
    <col min="15712" max="15712" width="11" style="1270" bestFit="1" customWidth="1"/>
    <col min="15713" max="15713" width="15.125" style="1270" bestFit="1" customWidth="1"/>
    <col min="15714" max="15714" width="17.25" style="1270" bestFit="1" customWidth="1"/>
    <col min="15715" max="15715" width="7.125" style="1270" bestFit="1" customWidth="1"/>
    <col min="15716" max="15716" width="13" style="1270" bestFit="1" customWidth="1"/>
    <col min="15717" max="15718" width="12.375" style="1270" bestFit="1" customWidth="1"/>
    <col min="15719" max="15720" width="15.125" style="1270" bestFit="1" customWidth="1"/>
    <col min="15721" max="15722" width="18.625" style="1270" bestFit="1" customWidth="1"/>
    <col min="15723" max="15724" width="21.375" style="1270" bestFit="1" customWidth="1"/>
    <col min="15725" max="15725" width="17.25" style="1270" bestFit="1" customWidth="1"/>
    <col min="15726" max="15726" width="11" style="1270" bestFit="1" customWidth="1"/>
    <col min="15727" max="15728" width="15.125" style="1270" bestFit="1" customWidth="1"/>
    <col min="15729" max="15729" width="11" style="1270" bestFit="1" customWidth="1"/>
    <col min="15730" max="15731" width="15.125" style="1270" bestFit="1" customWidth="1"/>
    <col min="15732" max="15732" width="11.875" style="1270" bestFit="1" customWidth="1"/>
    <col min="15733" max="15733" width="16.375" style="1270" bestFit="1" customWidth="1"/>
    <col min="15734" max="15734" width="15.125" style="1270" bestFit="1" customWidth="1"/>
    <col min="15735" max="15735" width="11" style="1270" bestFit="1" customWidth="1"/>
    <col min="15736" max="15737" width="15.125" style="1270" bestFit="1" customWidth="1"/>
    <col min="15738" max="15738" width="11" style="1270" bestFit="1" customWidth="1"/>
    <col min="15739" max="15740" width="15.125" style="1270" bestFit="1" customWidth="1"/>
    <col min="15741" max="15741" width="5.25" style="1270" bestFit="1" customWidth="1"/>
    <col min="15742" max="15743" width="9" style="1270"/>
    <col min="15744" max="15744" width="7.125" style="1270" bestFit="1" customWidth="1"/>
    <col min="15745" max="15745" width="9" style="1270"/>
    <col min="15746" max="15746" width="59.375" style="1270" bestFit="1" customWidth="1"/>
    <col min="15747" max="15747" width="45.5" style="1270" bestFit="1" customWidth="1"/>
    <col min="15748" max="15748" width="27.625" style="1270" bestFit="1" customWidth="1"/>
    <col min="15749" max="15749" width="11" style="1270" bestFit="1" customWidth="1"/>
    <col min="15750" max="15753" width="13" style="1270" bestFit="1" customWidth="1"/>
    <col min="15754" max="15754" width="14.375" style="1270" bestFit="1" customWidth="1"/>
    <col min="15755" max="15755" width="13" style="1270" bestFit="1" customWidth="1"/>
    <col min="15756" max="15757" width="18.125" style="1270" bestFit="1" customWidth="1"/>
    <col min="15758" max="15758" width="20.25" style="1270" bestFit="1" customWidth="1"/>
    <col min="15759" max="15759" width="17.625" style="1270" bestFit="1" customWidth="1"/>
    <col min="15760" max="15760" width="15.125" style="1270" bestFit="1" customWidth="1"/>
    <col min="15761" max="15761" width="21.375" style="1270" bestFit="1" customWidth="1"/>
    <col min="15762" max="15762" width="12.875" style="1270" bestFit="1" customWidth="1"/>
    <col min="15763" max="15763" width="13" style="1270" bestFit="1" customWidth="1"/>
    <col min="15764" max="15764" width="21.5" style="1270" bestFit="1" customWidth="1"/>
    <col min="15765" max="15766" width="13.125" style="1270" bestFit="1" customWidth="1"/>
    <col min="15767" max="15767" width="21.25" style="1270" bestFit="1" customWidth="1"/>
    <col min="15768" max="15768" width="17.375" style="1270" bestFit="1" customWidth="1"/>
    <col min="15769" max="15769" width="13.125" style="1270" bestFit="1" customWidth="1"/>
    <col min="15770" max="15770" width="15.125" style="1270" bestFit="1" customWidth="1"/>
    <col min="15771" max="15771" width="25.25" style="1270" bestFit="1" customWidth="1"/>
    <col min="15772" max="15772" width="18.875" style="1270" bestFit="1" customWidth="1"/>
    <col min="15773" max="15773" width="28" style="1270" bestFit="1" customWidth="1"/>
    <col min="15774" max="15774" width="26.75" style="1270" bestFit="1" customWidth="1"/>
    <col min="15775" max="15775" width="28" style="1270" bestFit="1" customWidth="1"/>
    <col min="15776" max="15776" width="25.25" style="1270" bestFit="1" customWidth="1"/>
    <col min="15777" max="15777" width="29.625" style="1270" bestFit="1" customWidth="1"/>
    <col min="15778" max="15778" width="25.25" style="1270" bestFit="1" customWidth="1"/>
    <col min="15779" max="15779" width="29.625" style="1270" bestFit="1" customWidth="1"/>
    <col min="15780" max="15780" width="25.25" style="1270" bestFit="1" customWidth="1"/>
    <col min="15781" max="15782" width="18.875" style="1270" bestFit="1" customWidth="1"/>
    <col min="15783" max="15783" width="21" style="1270" bestFit="1" customWidth="1"/>
    <col min="15784" max="15784" width="20.875" style="1270" bestFit="1" customWidth="1"/>
    <col min="15785" max="15785" width="12.625" style="1270" bestFit="1" customWidth="1"/>
    <col min="15786" max="15786" width="15.125" style="1270" bestFit="1" customWidth="1"/>
    <col min="15787" max="15787" width="7.125" style="1270" bestFit="1" customWidth="1"/>
    <col min="15788" max="15788" width="19.25" style="1270" bestFit="1" customWidth="1"/>
    <col min="15789" max="15791" width="15.125" style="1270" bestFit="1" customWidth="1"/>
    <col min="15792" max="15792" width="17.25" style="1270" bestFit="1" customWidth="1"/>
    <col min="15793" max="15795" width="15.125" style="1270" bestFit="1" customWidth="1"/>
    <col min="15796" max="15797" width="17.25" style="1270" bestFit="1" customWidth="1"/>
    <col min="15798" max="15798" width="15.125" style="1270" bestFit="1" customWidth="1"/>
    <col min="15799" max="15800" width="17.25" style="1270" bestFit="1" customWidth="1"/>
    <col min="15801" max="15801" width="15.125" style="1270" bestFit="1" customWidth="1"/>
    <col min="15802" max="15803" width="17.25" style="1270" bestFit="1" customWidth="1"/>
    <col min="15804" max="15804" width="19.25" style="1270" bestFit="1" customWidth="1"/>
    <col min="15805" max="15806" width="21.375" style="1270" bestFit="1" customWidth="1"/>
    <col min="15807" max="15807" width="23.5" style="1270" bestFit="1" customWidth="1"/>
    <col min="15808" max="15808" width="21.375" style="1270" bestFit="1" customWidth="1"/>
    <col min="15809" max="15809" width="19.25" style="1270" bestFit="1" customWidth="1"/>
    <col min="15810" max="15811" width="21.375" style="1270" bestFit="1" customWidth="1"/>
    <col min="15812" max="15812" width="23.5" style="1270" bestFit="1" customWidth="1"/>
    <col min="15813" max="15813" width="21.375" style="1270" bestFit="1" customWidth="1"/>
    <col min="15814" max="15814" width="17.25" style="1270" bestFit="1" customWidth="1"/>
    <col min="15815" max="15817" width="19.25" style="1270" bestFit="1" customWidth="1"/>
    <col min="15818" max="15818" width="18.375" style="1270" bestFit="1" customWidth="1"/>
    <col min="15819" max="15820" width="20.375" style="1270" bestFit="1" customWidth="1"/>
    <col min="15821" max="15821" width="13" style="1270" bestFit="1" customWidth="1"/>
    <col min="15822" max="15823" width="19.25" style="1270" bestFit="1" customWidth="1"/>
    <col min="15824" max="15825" width="17.25" style="1270" bestFit="1" customWidth="1"/>
    <col min="15826" max="15828" width="19.25" style="1270" bestFit="1" customWidth="1"/>
    <col min="15829" max="15830" width="21.375" style="1270" bestFit="1" customWidth="1"/>
    <col min="15831" max="15831" width="19.25" style="1270" bestFit="1" customWidth="1"/>
    <col min="15832" max="15833" width="21.375" style="1270" bestFit="1" customWidth="1"/>
    <col min="15834" max="15834" width="23.5" style="1270" bestFit="1" customWidth="1"/>
    <col min="15835" max="15836" width="21.375" style="1270" bestFit="1" customWidth="1"/>
    <col min="15837" max="15839" width="23.5" style="1270" bestFit="1" customWidth="1"/>
    <col min="15840" max="15841" width="25.5" style="1270" bestFit="1" customWidth="1"/>
    <col min="15842" max="15842" width="23.5" style="1270" bestFit="1" customWidth="1"/>
    <col min="15843" max="15844" width="25.5" style="1270" bestFit="1" customWidth="1"/>
    <col min="15845" max="15845" width="27.625" style="1270" bestFit="1" customWidth="1"/>
    <col min="15846" max="15846" width="25.5" style="1270" bestFit="1" customWidth="1"/>
    <col min="15847" max="15847" width="22.75" style="1270" bestFit="1" customWidth="1"/>
    <col min="15848" max="15848" width="26.875" style="1270" bestFit="1" customWidth="1"/>
    <col min="15849" max="15850" width="19.25" style="1270" bestFit="1" customWidth="1"/>
    <col min="15851" max="15851" width="25.5" style="1270" bestFit="1" customWidth="1"/>
    <col min="15852" max="15853" width="21.375" style="1270" bestFit="1" customWidth="1"/>
    <col min="15854" max="15854" width="27.625" style="1270" bestFit="1" customWidth="1"/>
    <col min="15855" max="15855" width="8.375" style="1270" bestFit="1" customWidth="1"/>
    <col min="15856" max="15858" width="16.75" style="1270" bestFit="1" customWidth="1"/>
    <col min="15859" max="15859" width="18.875" style="1270" bestFit="1" customWidth="1"/>
    <col min="15860" max="15860" width="23.5" style="1270" bestFit="1" customWidth="1"/>
    <col min="15861" max="15861" width="25.5" style="1270" bestFit="1" customWidth="1"/>
    <col min="15862" max="15863" width="8.375" style="1270" bestFit="1" customWidth="1"/>
    <col min="15864" max="15864" width="10.25" style="1270" bestFit="1" customWidth="1"/>
    <col min="15865" max="15865" width="13.75" style="1270" bestFit="1" customWidth="1"/>
    <col min="15866" max="15866" width="15.125" style="1270" bestFit="1" customWidth="1"/>
    <col min="15867" max="15869" width="21.5" style="1270" bestFit="1" customWidth="1"/>
    <col min="15870" max="15871" width="19.25" style="1270" bestFit="1" customWidth="1"/>
    <col min="15872" max="15872" width="6.625" style="1270" bestFit="1" customWidth="1"/>
    <col min="15873" max="15873" width="9" style="1270"/>
    <col min="15874" max="15874" width="15.125" style="1270" bestFit="1" customWidth="1"/>
    <col min="15875" max="15875" width="13" style="1270" bestFit="1" customWidth="1"/>
    <col min="15876" max="15878" width="9" style="1270"/>
    <col min="15879" max="15879" width="13" style="1270" bestFit="1" customWidth="1"/>
    <col min="15880" max="15880" width="15" style="1270" customWidth="1"/>
    <col min="15881" max="15881" width="13" style="1270" bestFit="1" customWidth="1"/>
    <col min="15882" max="15882" width="9" style="1270"/>
    <col min="15883" max="15885" width="12.375" style="1270" bestFit="1" customWidth="1"/>
    <col min="15886" max="15886" width="11" style="1270" bestFit="1" customWidth="1"/>
    <col min="15887" max="15887" width="20.375" style="1270" bestFit="1" customWidth="1"/>
    <col min="15888" max="15889" width="27.75" style="1270" bestFit="1" customWidth="1"/>
    <col min="15890" max="15891" width="19.375" style="1270" bestFit="1" customWidth="1"/>
    <col min="15892" max="15892" width="17.25" style="1270" bestFit="1" customWidth="1"/>
    <col min="15893" max="15893" width="19.375" style="1270" bestFit="1" customWidth="1"/>
    <col min="15894" max="15895" width="9" style="1270"/>
    <col min="15896" max="15896" width="17.375" style="1270" bestFit="1" customWidth="1"/>
    <col min="15897" max="15897" width="9" style="1270"/>
    <col min="15898" max="15898" width="17.375" style="1270" bestFit="1" customWidth="1"/>
    <col min="15899" max="15900" width="9" style="1270"/>
    <col min="15901" max="15902" width="11.125" style="1270" bestFit="1" customWidth="1"/>
    <col min="15903" max="15903" width="5.25" style="1270" bestFit="1" customWidth="1"/>
    <col min="15904" max="15904" width="9" style="1270"/>
    <col min="15905" max="15905" width="14.25" style="1270" bestFit="1" customWidth="1"/>
    <col min="15906" max="15906" width="17.875" style="1270" bestFit="1" customWidth="1"/>
    <col min="15907" max="15907" width="5.25" style="1270" bestFit="1" customWidth="1"/>
    <col min="15908" max="15908" width="9" style="1270"/>
    <col min="15909" max="15909" width="11" style="1270" bestFit="1" customWidth="1"/>
    <col min="15910" max="15910" width="8.375" style="1270" bestFit="1" customWidth="1"/>
    <col min="15911" max="15911" width="9.625" style="1270" bestFit="1" customWidth="1"/>
    <col min="15912" max="15912" width="15.125" style="1270" bestFit="1" customWidth="1"/>
    <col min="15913" max="15913" width="11.125" style="1270" bestFit="1" customWidth="1"/>
    <col min="15914" max="15914" width="9.5" style="1270" bestFit="1" customWidth="1"/>
    <col min="15915" max="15915" width="11" style="1270" bestFit="1" customWidth="1"/>
    <col min="15916" max="15924" width="15.125" style="1270" bestFit="1" customWidth="1"/>
    <col min="15925" max="15925" width="7.125" style="1270" bestFit="1" customWidth="1"/>
    <col min="15926" max="15926" width="11" style="1270" bestFit="1" customWidth="1"/>
    <col min="15927" max="15927" width="15.125" style="1270" bestFit="1" customWidth="1"/>
    <col min="15928" max="15928" width="19.25" style="1270" bestFit="1" customWidth="1"/>
    <col min="15929" max="15929" width="15.125" style="1270" bestFit="1" customWidth="1"/>
    <col min="15930" max="15930" width="19.25" style="1270" bestFit="1" customWidth="1"/>
    <col min="15931" max="15931" width="15.125" style="1270" bestFit="1" customWidth="1"/>
    <col min="15932" max="15932" width="19.25" style="1270" bestFit="1" customWidth="1"/>
    <col min="15933" max="15933" width="15.125" style="1270" bestFit="1" customWidth="1"/>
    <col min="15934" max="15934" width="19.25" style="1270" bestFit="1" customWidth="1"/>
    <col min="15935" max="15935" width="15.125" style="1270" bestFit="1" customWidth="1"/>
    <col min="15936" max="15936" width="19.25" style="1270" bestFit="1" customWidth="1"/>
    <col min="15937" max="15937" width="13" style="1270" bestFit="1" customWidth="1"/>
    <col min="15938" max="15938" width="17.25" style="1270" bestFit="1" customWidth="1"/>
    <col min="15939" max="15939" width="15.125" style="1270" bestFit="1" customWidth="1"/>
    <col min="15940" max="15940" width="19.25" style="1270" bestFit="1" customWidth="1"/>
    <col min="15941" max="15941" width="15.125" style="1270" bestFit="1" customWidth="1"/>
    <col min="15942" max="15942" width="19.25" style="1270" bestFit="1" customWidth="1"/>
    <col min="15943" max="15948" width="21.375" style="1270" bestFit="1" customWidth="1"/>
    <col min="15949" max="15950" width="17.25" style="1270" bestFit="1" customWidth="1"/>
    <col min="15951" max="15951" width="7.125" style="1270" bestFit="1" customWidth="1"/>
    <col min="15952" max="15952" width="11" style="1270" bestFit="1" customWidth="1"/>
    <col min="15953" max="15953" width="7.125" style="1270" bestFit="1" customWidth="1"/>
    <col min="15954" max="15955" width="11" style="1270" bestFit="1" customWidth="1"/>
    <col min="15956" max="15956" width="15.125" style="1270" bestFit="1" customWidth="1"/>
    <col min="15957" max="15957" width="16.5" style="1270" bestFit="1" customWidth="1"/>
    <col min="15958" max="15958" width="20.625" style="1270" bestFit="1" customWidth="1"/>
    <col min="15959" max="15959" width="7.125" style="1270" bestFit="1" customWidth="1"/>
    <col min="15960" max="15962" width="11" style="1270" bestFit="1" customWidth="1"/>
    <col min="15963" max="15963" width="15.125" style="1270" bestFit="1" customWidth="1"/>
    <col min="15964" max="15966" width="11" style="1270" bestFit="1" customWidth="1"/>
    <col min="15967" max="15967" width="13" style="1270" bestFit="1" customWidth="1"/>
    <col min="15968" max="15968" width="11" style="1270" bestFit="1" customWidth="1"/>
    <col min="15969" max="15969" width="15.125" style="1270" bestFit="1" customWidth="1"/>
    <col min="15970" max="15970" width="17.25" style="1270" bestFit="1" customWidth="1"/>
    <col min="15971" max="15971" width="7.125" style="1270" bestFit="1" customWidth="1"/>
    <col min="15972" max="15972" width="13" style="1270" bestFit="1" customWidth="1"/>
    <col min="15973" max="15974" width="12.375" style="1270" bestFit="1" customWidth="1"/>
    <col min="15975" max="15976" width="15.125" style="1270" bestFit="1" customWidth="1"/>
    <col min="15977" max="15978" width="18.625" style="1270" bestFit="1" customWidth="1"/>
    <col min="15979" max="15980" width="21.375" style="1270" bestFit="1" customWidth="1"/>
    <col min="15981" max="15981" width="17.25" style="1270" bestFit="1" customWidth="1"/>
    <col min="15982" max="15982" width="11" style="1270" bestFit="1" customWidth="1"/>
    <col min="15983" max="15984" width="15.125" style="1270" bestFit="1" customWidth="1"/>
    <col min="15985" max="15985" width="11" style="1270" bestFit="1" customWidth="1"/>
    <col min="15986" max="15987" width="15.125" style="1270" bestFit="1" customWidth="1"/>
    <col min="15988" max="15988" width="11.875" style="1270" bestFit="1" customWidth="1"/>
    <col min="15989" max="15989" width="16.375" style="1270" bestFit="1" customWidth="1"/>
    <col min="15990" max="15990" width="15.125" style="1270" bestFit="1" customWidth="1"/>
    <col min="15991" max="15991" width="11" style="1270" bestFit="1" customWidth="1"/>
    <col min="15992" max="15993" width="15.125" style="1270" bestFit="1" customWidth="1"/>
    <col min="15994" max="15994" width="11" style="1270" bestFit="1" customWidth="1"/>
    <col min="15995" max="15996" width="15.125" style="1270" bestFit="1" customWidth="1"/>
    <col min="15997" max="15997" width="5.25" style="1270" bestFit="1" customWidth="1"/>
    <col min="15998" max="15999" width="9" style="1270"/>
    <col min="16000" max="16000" width="7.125" style="1270" bestFit="1" customWidth="1"/>
    <col min="16001" max="16001" width="9" style="1270"/>
    <col min="16002" max="16002" width="59.375" style="1270" bestFit="1" customWidth="1"/>
    <col min="16003" max="16003" width="45.5" style="1270" bestFit="1" customWidth="1"/>
    <col min="16004" max="16004" width="27.625" style="1270" bestFit="1" customWidth="1"/>
    <col min="16005" max="16005" width="11" style="1270" bestFit="1" customWidth="1"/>
    <col min="16006" max="16009" width="13" style="1270" bestFit="1" customWidth="1"/>
    <col min="16010" max="16010" width="14.375" style="1270" bestFit="1" customWidth="1"/>
    <col min="16011" max="16011" width="13" style="1270" bestFit="1" customWidth="1"/>
    <col min="16012" max="16013" width="18.125" style="1270" bestFit="1" customWidth="1"/>
    <col min="16014" max="16014" width="20.25" style="1270" bestFit="1" customWidth="1"/>
    <col min="16015" max="16015" width="17.625" style="1270" bestFit="1" customWidth="1"/>
    <col min="16016" max="16016" width="15.125" style="1270" bestFit="1" customWidth="1"/>
    <col min="16017" max="16017" width="21.375" style="1270" bestFit="1" customWidth="1"/>
    <col min="16018" max="16018" width="12.875" style="1270" bestFit="1" customWidth="1"/>
    <col min="16019" max="16019" width="13" style="1270" bestFit="1" customWidth="1"/>
    <col min="16020" max="16020" width="21.5" style="1270" bestFit="1" customWidth="1"/>
    <col min="16021" max="16022" width="13.125" style="1270" bestFit="1" customWidth="1"/>
    <col min="16023" max="16023" width="21.25" style="1270" bestFit="1" customWidth="1"/>
    <col min="16024" max="16024" width="17.375" style="1270" bestFit="1" customWidth="1"/>
    <col min="16025" max="16025" width="13.125" style="1270" bestFit="1" customWidth="1"/>
    <col min="16026" max="16026" width="15.125" style="1270" bestFit="1" customWidth="1"/>
    <col min="16027" max="16027" width="25.25" style="1270" bestFit="1" customWidth="1"/>
    <col min="16028" max="16028" width="18.875" style="1270" bestFit="1" customWidth="1"/>
    <col min="16029" max="16029" width="28" style="1270" bestFit="1" customWidth="1"/>
    <col min="16030" max="16030" width="26.75" style="1270" bestFit="1" customWidth="1"/>
    <col min="16031" max="16031" width="28" style="1270" bestFit="1" customWidth="1"/>
    <col min="16032" max="16032" width="25.25" style="1270" bestFit="1" customWidth="1"/>
    <col min="16033" max="16033" width="29.625" style="1270" bestFit="1" customWidth="1"/>
    <col min="16034" max="16034" width="25.25" style="1270" bestFit="1" customWidth="1"/>
    <col min="16035" max="16035" width="29.625" style="1270" bestFit="1" customWidth="1"/>
    <col min="16036" max="16036" width="25.25" style="1270" bestFit="1" customWidth="1"/>
    <col min="16037" max="16038" width="18.875" style="1270" bestFit="1" customWidth="1"/>
    <col min="16039" max="16039" width="21" style="1270" bestFit="1" customWidth="1"/>
    <col min="16040" max="16040" width="20.875" style="1270" bestFit="1" customWidth="1"/>
    <col min="16041" max="16041" width="12.625" style="1270" bestFit="1" customWidth="1"/>
    <col min="16042" max="16042" width="15.125" style="1270" bestFit="1" customWidth="1"/>
    <col min="16043" max="16043" width="7.125" style="1270" bestFit="1" customWidth="1"/>
    <col min="16044" max="16044" width="19.25" style="1270" bestFit="1" customWidth="1"/>
    <col min="16045" max="16047" width="15.125" style="1270" bestFit="1" customWidth="1"/>
    <col min="16048" max="16048" width="17.25" style="1270" bestFit="1" customWidth="1"/>
    <col min="16049" max="16051" width="15.125" style="1270" bestFit="1" customWidth="1"/>
    <col min="16052" max="16053" width="17.25" style="1270" bestFit="1" customWidth="1"/>
    <col min="16054" max="16054" width="15.125" style="1270" bestFit="1" customWidth="1"/>
    <col min="16055" max="16056" width="17.25" style="1270" bestFit="1" customWidth="1"/>
    <col min="16057" max="16057" width="15.125" style="1270" bestFit="1" customWidth="1"/>
    <col min="16058" max="16059" width="17.25" style="1270" bestFit="1" customWidth="1"/>
    <col min="16060" max="16060" width="19.25" style="1270" bestFit="1" customWidth="1"/>
    <col min="16061" max="16062" width="21.375" style="1270" bestFit="1" customWidth="1"/>
    <col min="16063" max="16063" width="23.5" style="1270" bestFit="1" customWidth="1"/>
    <col min="16064" max="16064" width="21.375" style="1270" bestFit="1" customWidth="1"/>
    <col min="16065" max="16065" width="19.25" style="1270" bestFit="1" customWidth="1"/>
    <col min="16066" max="16067" width="21.375" style="1270" bestFit="1" customWidth="1"/>
    <col min="16068" max="16068" width="23.5" style="1270" bestFit="1" customWidth="1"/>
    <col min="16069" max="16069" width="21.375" style="1270" bestFit="1" customWidth="1"/>
    <col min="16070" max="16070" width="17.25" style="1270" bestFit="1" customWidth="1"/>
    <col min="16071" max="16073" width="19.25" style="1270" bestFit="1" customWidth="1"/>
    <col min="16074" max="16074" width="18.375" style="1270" bestFit="1" customWidth="1"/>
    <col min="16075" max="16076" width="20.375" style="1270" bestFit="1" customWidth="1"/>
    <col min="16077" max="16077" width="13" style="1270" bestFit="1" customWidth="1"/>
    <col min="16078" max="16079" width="19.25" style="1270" bestFit="1" customWidth="1"/>
    <col min="16080" max="16081" width="17.25" style="1270" bestFit="1" customWidth="1"/>
    <col min="16082" max="16084" width="19.25" style="1270" bestFit="1" customWidth="1"/>
    <col min="16085" max="16086" width="21.375" style="1270" bestFit="1" customWidth="1"/>
    <col min="16087" max="16087" width="19.25" style="1270" bestFit="1" customWidth="1"/>
    <col min="16088" max="16089" width="21.375" style="1270" bestFit="1" customWidth="1"/>
    <col min="16090" max="16090" width="23.5" style="1270" bestFit="1" customWidth="1"/>
    <col min="16091" max="16092" width="21.375" style="1270" bestFit="1" customWidth="1"/>
    <col min="16093" max="16095" width="23.5" style="1270" bestFit="1" customWidth="1"/>
    <col min="16096" max="16097" width="25.5" style="1270" bestFit="1" customWidth="1"/>
    <col min="16098" max="16098" width="23.5" style="1270" bestFit="1" customWidth="1"/>
    <col min="16099" max="16100" width="25.5" style="1270" bestFit="1" customWidth="1"/>
    <col min="16101" max="16101" width="27.625" style="1270" bestFit="1" customWidth="1"/>
    <col min="16102" max="16102" width="25.5" style="1270" bestFit="1" customWidth="1"/>
    <col min="16103" max="16103" width="22.75" style="1270" bestFit="1" customWidth="1"/>
    <col min="16104" max="16104" width="26.875" style="1270" bestFit="1" customWidth="1"/>
    <col min="16105" max="16106" width="19.25" style="1270" bestFit="1" customWidth="1"/>
    <col min="16107" max="16107" width="25.5" style="1270" bestFit="1" customWidth="1"/>
    <col min="16108" max="16109" width="21.375" style="1270" bestFit="1" customWidth="1"/>
    <col min="16110" max="16110" width="27.625" style="1270" bestFit="1" customWidth="1"/>
    <col min="16111" max="16111" width="8.375" style="1270" bestFit="1" customWidth="1"/>
    <col min="16112" max="16114" width="16.75" style="1270" bestFit="1" customWidth="1"/>
    <col min="16115" max="16115" width="18.875" style="1270" bestFit="1" customWidth="1"/>
    <col min="16116" max="16116" width="23.5" style="1270" bestFit="1" customWidth="1"/>
    <col min="16117" max="16117" width="25.5" style="1270" bestFit="1" customWidth="1"/>
    <col min="16118" max="16119" width="8.375" style="1270" bestFit="1" customWidth="1"/>
    <col min="16120" max="16120" width="10.25" style="1270" bestFit="1" customWidth="1"/>
    <col min="16121" max="16121" width="13.75" style="1270" bestFit="1" customWidth="1"/>
    <col min="16122" max="16122" width="15.125" style="1270" bestFit="1" customWidth="1"/>
    <col min="16123" max="16125" width="21.5" style="1270" bestFit="1" customWidth="1"/>
    <col min="16126" max="16127" width="19.25" style="1270" bestFit="1" customWidth="1"/>
    <col min="16128" max="16128" width="6.625" style="1270" bestFit="1" customWidth="1"/>
    <col min="16129" max="16129" width="9" style="1270"/>
    <col min="16130" max="16130" width="15.125" style="1270" bestFit="1" customWidth="1"/>
    <col min="16131" max="16131" width="13" style="1270" bestFit="1" customWidth="1"/>
    <col min="16132" max="16134" width="9" style="1270"/>
    <col min="16135" max="16135" width="13" style="1270" bestFit="1" customWidth="1"/>
    <col min="16136" max="16136" width="15" style="1270" customWidth="1"/>
    <col min="16137" max="16137" width="13" style="1270" bestFit="1" customWidth="1"/>
    <col min="16138" max="16138" width="9" style="1270"/>
    <col min="16139" max="16141" width="12.375" style="1270" bestFit="1" customWidth="1"/>
    <col min="16142" max="16142" width="11" style="1270" bestFit="1" customWidth="1"/>
    <col min="16143" max="16143" width="20.375" style="1270" bestFit="1" customWidth="1"/>
    <col min="16144" max="16145" width="27.75" style="1270" bestFit="1" customWidth="1"/>
    <col min="16146" max="16147" width="19.375" style="1270" bestFit="1" customWidth="1"/>
    <col min="16148" max="16148" width="17.25" style="1270" bestFit="1" customWidth="1"/>
    <col min="16149" max="16149" width="19.375" style="1270" bestFit="1" customWidth="1"/>
    <col min="16150" max="16151" width="9" style="1270"/>
    <col min="16152" max="16152" width="17.375" style="1270" bestFit="1" customWidth="1"/>
    <col min="16153" max="16153" width="9" style="1270"/>
    <col min="16154" max="16154" width="17.375" style="1270" bestFit="1" customWidth="1"/>
    <col min="16155" max="16156" width="9" style="1270"/>
    <col min="16157" max="16158" width="11.125" style="1270" bestFit="1" customWidth="1"/>
    <col min="16159" max="16159" width="5.25" style="1270" bestFit="1" customWidth="1"/>
    <col min="16160" max="16160" width="9" style="1270"/>
    <col min="16161" max="16161" width="14.25" style="1270" bestFit="1" customWidth="1"/>
    <col min="16162" max="16162" width="17.875" style="1270" bestFit="1" customWidth="1"/>
    <col min="16163" max="16163" width="5.25" style="1270" bestFit="1" customWidth="1"/>
    <col min="16164" max="16164" width="9" style="1270"/>
    <col min="16165" max="16165" width="11" style="1270" bestFit="1" customWidth="1"/>
    <col min="16166" max="16166" width="8.375" style="1270" bestFit="1" customWidth="1"/>
    <col min="16167" max="16167" width="9.625" style="1270" bestFit="1" customWidth="1"/>
    <col min="16168" max="16168" width="15.125" style="1270" bestFit="1" customWidth="1"/>
    <col min="16169" max="16169" width="11.125" style="1270" bestFit="1" customWidth="1"/>
    <col min="16170" max="16170" width="9.5" style="1270" bestFit="1" customWidth="1"/>
    <col min="16171" max="16171" width="11" style="1270" bestFit="1" customWidth="1"/>
    <col min="16172" max="16180" width="15.125" style="1270" bestFit="1" customWidth="1"/>
    <col min="16181" max="16181" width="7.125" style="1270" bestFit="1" customWidth="1"/>
    <col min="16182" max="16182" width="11" style="1270" bestFit="1" customWidth="1"/>
    <col min="16183" max="16183" width="15.125" style="1270" bestFit="1" customWidth="1"/>
    <col min="16184" max="16184" width="19.25" style="1270" bestFit="1" customWidth="1"/>
    <col min="16185" max="16185" width="15.125" style="1270" bestFit="1" customWidth="1"/>
    <col min="16186" max="16186" width="19.25" style="1270" bestFit="1" customWidth="1"/>
    <col min="16187" max="16187" width="15.125" style="1270" bestFit="1" customWidth="1"/>
    <col min="16188" max="16188" width="19.25" style="1270" bestFit="1" customWidth="1"/>
    <col min="16189" max="16189" width="15.125" style="1270" bestFit="1" customWidth="1"/>
    <col min="16190" max="16190" width="19.25" style="1270" bestFit="1" customWidth="1"/>
    <col min="16191" max="16191" width="15.125" style="1270" bestFit="1" customWidth="1"/>
    <col min="16192" max="16192" width="19.25" style="1270" bestFit="1" customWidth="1"/>
    <col min="16193" max="16193" width="13" style="1270" bestFit="1" customWidth="1"/>
    <col min="16194" max="16194" width="17.25" style="1270" bestFit="1" customWidth="1"/>
    <col min="16195" max="16195" width="15.125" style="1270" bestFit="1" customWidth="1"/>
    <col min="16196" max="16196" width="19.25" style="1270" bestFit="1" customWidth="1"/>
    <col min="16197" max="16197" width="15.125" style="1270" bestFit="1" customWidth="1"/>
    <col min="16198" max="16198" width="19.25" style="1270" bestFit="1" customWidth="1"/>
    <col min="16199" max="16204" width="21.375" style="1270" bestFit="1" customWidth="1"/>
    <col min="16205" max="16206" width="17.25" style="1270" bestFit="1" customWidth="1"/>
    <col min="16207" max="16207" width="7.125" style="1270" bestFit="1" customWidth="1"/>
    <col min="16208" max="16208" width="11" style="1270" bestFit="1" customWidth="1"/>
    <col min="16209" max="16209" width="7.125" style="1270" bestFit="1" customWidth="1"/>
    <col min="16210" max="16211" width="11" style="1270" bestFit="1" customWidth="1"/>
    <col min="16212" max="16212" width="15.125" style="1270" bestFit="1" customWidth="1"/>
    <col min="16213" max="16213" width="16.5" style="1270" bestFit="1" customWidth="1"/>
    <col min="16214" max="16214" width="20.625" style="1270" bestFit="1" customWidth="1"/>
    <col min="16215" max="16215" width="7.125" style="1270" bestFit="1" customWidth="1"/>
    <col min="16216" max="16218" width="11" style="1270" bestFit="1" customWidth="1"/>
    <col min="16219" max="16219" width="15.125" style="1270" bestFit="1" customWidth="1"/>
    <col min="16220" max="16222" width="11" style="1270" bestFit="1" customWidth="1"/>
    <col min="16223" max="16223" width="13" style="1270" bestFit="1" customWidth="1"/>
    <col min="16224" max="16224" width="11" style="1270" bestFit="1" customWidth="1"/>
    <col min="16225" max="16225" width="15.125" style="1270" bestFit="1" customWidth="1"/>
    <col min="16226" max="16226" width="17.25" style="1270" bestFit="1" customWidth="1"/>
    <col min="16227" max="16227" width="7.125" style="1270" bestFit="1" customWidth="1"/>
    <col min="16228" max="16228" width="13" style="1270" bestFit="1" customWidth="1"/>
    <col min="16229" max="16230" width="12.375" style="1270" bestFit="1" customWidth="1"/>
    <col min="16231" max="16232" width="15.125" style="1270" bestFit="1" customWidth="1"/>
    <col min="16233" max="16234" width="18.625" style="1270" bestFit="1" customWidth="1"/>
    <col min="16235" max="16236" width="21.375" style="1270" bestFit="1" customWidth="1"/>
    <col min="16237" max="16237" width="17.25" style="1270" bestFit="1" customWidth="1"/>
    <col min="16238" max="16238" width="11" style="1270" bestFit="1" customWidth="1"/>
    <col min="16239" max="16240" width="15.125" style="1270" bestFit="1" customWidth="1"/>
    <col min="16241" max="16241" width="11" style="1270" bestFit="1" customWidth="1"/>
    <col min="16242" max="16243" width="15.125" style="1270" bestFit="1" customWidth="1"/>
    <col min="16244" max="16244" width="11.875" style="1270" bestFit="1" customWidth="1"/>
    <col min="16245" max="16245" width="16.375" style="1270" bestFit="1" customWidth="1"/>
    <col min="16246" max="16246" width="15.125" style="1270" bestFit="1" customWidth="1"/>
    <col min="16247" max="16247" width="11" style="1270" bestFit="1" customWidth="1"/>
    <col min="16248" max="16249" width="15.125" style="1270" bestFit="1" customWidth="1"/>
    <col min="16250" max="16250" width="11" style="1270" bestFit="1" customWidth="1"/>
    <col min="16251" max="16252" width="15.125" style="1270" bestFit="1" customWidth="1"/>
    <col min="16253" max="16253" width="5.25" style="1270" bestFit="1" customWidth="1"/>
    <col min="16254" max="16255" width="9" style="1270"/>
    <col min="16256" max="16256" width="7.125" style="1270" bestFit="1" customWidth="1"/>
    <col min="16257" max="16257" width="9" style="1270"/>
    <col min="16258" max="16258" width="59.375" style="1270" bestFit="1" customWidth="1"/>
    <col min="16259" max="16259" width="45.5" style="1270" bestFit="1" customWidth="1"/>
    <col min="16260" max="16260" width="27.625" style="1270" bestFit="1" customWidth="1"/>
    <col min="16261" max="16261" width="11" style="1270" bestFit="1" customWidth="1"/>
    <col min="16262" max="16265" width="13" style="1270" bestFit="1" customWidth="1"/>
    <col min="16266" max="16266" width="14.375" style="1270" bestFit="1" customWidth="1"/>
    <col min="16267" max="16267" width="13" style="1270" bestFit="1" customWidth="1"/>
    <col min="16268" max="16269" width="18.125" style="1270" bestFit="1" customWidth="1"/>
    <col min="16270" max="16270" width="20.25" style="1270" bestFit="1" customWidth="1"/>
    <col min="16271" max="16271" width="17.625" style="1270" bestFit="1" customWidth="1"/>
    <col min="16272" max="16272" width="15.125" style="1270" bestFit="1" customWidth="1"/>
    <col min="16273" max="16273" width="21.375" style="1270" bestFit="1" customWidth="1"/>
    <col min="16274" max="16274" width="12.875" style="1270" bestFit="1" customWidth="1"/>
    <col min="16275" max="16275" width="13" style="1270" bestFit="1" customWidth="1"/>
    <col min="16276" max="16276" width="21.5" style="1270" bestFit="1" customWidth="1"/>
    <col min="16277" max="16278" width="13.125" style="1270" bestFit="1" customWidth="1"/>
    <col min="16279" max="16279" width="21.25" style="1270" bestFit="1" customWidth="1"/>
    <col min="16280" max="16280" width="17.375" style="1270" bestFit="1" customWidth="1"/>
    <col min="16281" max="16281" width="13.125" style="1270" bestFit="1" customWidth="1"/>
    <col min="16282" max="16282" width="15.125" style="1270" bestFit="1" customWidth="1"/>
    <col min="16283" max="16283" width="25.25" style="1270" bestFit="1" customWidth="1"/>
    <col min="16284" max="16284" width="18.875" style="1270" bestFit="1" customWidth="1"/>
    <col min="16285" max="16285" width="28" style="1270" bestFit="1" customWidth="1"/>
    <col min="16286" max="16286" width="26.75" style="1270" bestFit="1" customWidth="1"/>
    <col min="16287" max="16287" width="28" style="1270" bestFit="1" customWidth="1"/>
    <col min="16288" max="16288" width="25.25" style="1270" bestFit="1" customWidth="1"/>
    <col min="16289" max="16289" width="29.625" style="1270" bestFit="1" customWidth="1"/>
    <col min="16290" max="16290" width="25.25" style="1270" bestFit="1" customWidth="1"/>
    <col min="16291" max="16291" width="29.625" style="1270" bestFit="1" customWidth="1"/>
    <col min="16292" max="16292" width="25.25" style="1270" bestFit="1" customWidth="1"/>
    <col min="16293" max="16294" width="18.875" style="1270" bestFit="1" customWidth="1"/>
    <col min="16295" max="16295" width="21" style="1270" bestFit="1" customWidth="1"/>
    <col min="16296" max="16296" width="20.875" style="1270" bestFit="1" customWidth="1"/>
    <col min="16297" max="16297" width="12.625" style="1270" bestFit="1" customWidth="1"/>
    <col min="16298" max="16298" width="15.125" style="1270" bestFit="1" customWidth="1"/>
    <col min="16299" max="16299" width="7.125" style="1270" bestFit="1" customWidth="1"/>
    <col min="16300" max="16300" width="19.25" style="1270" bestFit="1" customWidth="1"/>
    <col min="16301" max="16303" width="15.125" style="1270" bestFit="1" customWidth="1"/>
    <col min="16304" max="16304" width="17.25" style="1270" bestFit="1" customWidth="1"/>
    <col min="16305" max="16307" width="15.125" style="1270" bestFit="1" customWidth="1"/>
    <col min="16308" max="16309" width="17.25" style="1270" bestFit="1" customWidth="1"/>
    <col min="16310" max="16310" width="15.125" style="1270" bestFit="1" customWidth="1"/>
    <col min="16311" max="16312" width="17.25" style="1270" bestFit="1" customWidth="1"/>
    <col min="16313" max="16313" width="15.125" style="1270" bestFit="1" customWidth="1"/>
    <col min="16314" max="16315" width="17.25" style="1270" bestFit="1" customWidth="1"/>
    <col min="16316" max="16316" width="19.25" style="1270" bestFit="1" customWidth="1"/>
    <col min="16317" max="16318" width="21.375" style="1270" bestFit="1" customWidth="1"/>
    <col min="16319" max="16319" width="23.5" style="1270" bestFit="1" customWidth="1"/>
    <col min="16320" max="16320" width="21.375" style="1270" bestFit="1" customWidth="1"/>
    <col min="16321" max="16321" width="19.25" style="1270" bestFit="1" customWidth="1"/>
    <col min="16322" max="16323" width="21.375" style="1270" bestFit="1" customWidth="1"/>
    <col min="16324" max="16324" width="23.5" style="1270" bestFit="1" customWidth="1"/>
    <col min="16325" max="16325" width="21.375" style="1270" bestFit="1" customWidth="1"/>
    <col min="16326" max="16326" width="17.25" style="1270" bestFit="1" customWidth="1"/>
    <col min="16327" max="16329" width="19.25" style="1270" bestFit="1" customWidth="1"/>
    <col min="16330" max="16330" width="18.375" style="1270" bestFit="1" customWidth="1"/>
    <col min="16331" max="16332" width="20.375" style="1270" bestFit="1" customWidth="1"/>
    <col min="16333" max="16333" width="13" style="1270" bestFit="1" customWidth="1"/>
    <col min="16334" max="16335" width="19.25" style="1270" bestFit="1" customWidth="1"/>
    <col min="16336" max="16337" width="17.25" style="1270" bestFit="1" customWidth="1"/>
    <col min="16338" max="16340" width="19.25" style="1270" bestFit="1" customWidth="1"/>
    <col min="16341" max="16342" width="21.375" style="1270" bestFit="1" customWidth="1"/>
    <col min="16343" max="16343" width="19.25" style="1270" bestFit="1" customWidth="1"/>
    <col min="16344" max="16345" width="21.375" style="1270" bestFit="1" customWidth="1"/>
    <col min="16346" max="16346" width="23.5" style="1270" bestFit="1" customWidth="1"/>
    <col min="16347" max="16348" width="21.375" style="1270" bestFit="1" customWidth="1"/>
    <col min="16349" max="16351" width="23.5" style="1270" bestFit="1" customWidth="1"/>
    <col min="16352" max="16353" width="25.5" style="1270" bestFit="1" customWidth="1"/>
    <col min="16354" max="16354" width="23.5" style="1270" bestFit="1" customWidth="1"/>
    <col min="16355" max="16356" width="25.5" style="1270" bestFit="1" customWidth="1"/>
    <col min="16357" max="16357" width="27.625" style="1270" bestFit="1" customWidth="1"/>
    <col min="16358" max="16358" width="25.5" style="1270" bestFit="1" customWidth="1"/>
    <col min="16359" max="16359" width="22.75" style="1270" bestFit="1" customWidth="1"/>
    <col min="16360" max="16360" width="26.875" style="1270" bestFit="1" customWidth="1"/>
    <col min="16361" max="16362" width="19.25" style="1270" bestFit="1" customWidth="1"/>
    <col min="16363" max="16363" width="25.5" style="1270" bestFit="1" customWidth="1"/>
    <col min="16364" max="16365" width="21.375" style="1270" bestFit="1" customWidth="1"/>
    <col min="16366" max="16366" width="27.625" style="1270" bestFit="1" customWidth="1"/>
    <col min="16367" max="16367" width="8.375" style="1270" bestFit="1" customWidth="1"/>
    <col min="16368" max="16370" width="16.75" style="1270" bestFit="1" customWidth="1"/>
    <col min="16371" max="16371" width="18.875" style="1270" bestFit="1" customWidth="1"/>
    <col min="16372" max="16372" width="23.5" style="1270" bestFit="1" customWidth="1"/>
    <col min="16373" max="16373" width="25.5" style="1270" bestFit="1" customWidth="1"/>
    <col min="16374" max="16375" width="8.375" style="1270" bestFit="1" customWidth="1"/>
    <col min="16376" max="16376" width="10.25" style="1270" bestFit="1" customWidth="1"/>
    <col min="16377" max="16377" width="13.75" style="1270" bestFit="1" customWidth="1"/>
    <col min="16378" max="16378" width="15.125" style="1270" bestFit="1" customWidth="1"/>
    <col min="16379" max="16381" width="21.5" style="1270" bestFit="1" customWidth="1"/>
    <col min="16382" max="16383" width="19.25" style="1270" bestFit="1" customWidth="1"/>
    <col min="16384" max="16384" width="6.625" style="1270" bestFit="1" customWidth="1"/>
  </cols>
  <sheetData>
    <row r="1" spans="1:156" customFormat="1">
      <c r="A1" s="1451" t="s">
        <v>2105</v>
      </c>
      <c r="B1" s="1451" t="s">
        <v>2106</v>
      </c>
      <c r="C1" s="1451" t="s">
        <v>2107</v>
      </c>
      <c r="D1" s="1451" t="s">
        <v>2108</v>
      </c>
      <c r="E1" s="1451" t="s">
        <v>2109</v>
      </c>
      <c r="F1" s="1451" t="s">
        <v>2110</v>
      </c>
      <c r="G1" s="1451" t="s">
        <v>2111</v>
      </c>
      <c r="H1" s="1451" t="s">
        <v>2112</v>
      </c>
      <c r="I1" s="1451" t="s">
        <v>2113</v>
      </c>
      <c r="J1" s="1451" t="s">
        <v>2114</v>
      </c>
      <c r="K1" s="1451" t="s">
        <v>2115</v>
      </c>
      <c r="L1" s="1451" t="s">
        <v>2116</v>
      </c>
      <c r="M1" s="1451" t="s">
        <v>2117</v>
      </c>
      <c r="N1" s="1451" t="s">
        <v>2118</v>
      </c>
      <c r="O1" s="1451" t="s">
        <v>2119</v>
      </c>
      <c r="P1" s="1451" t="s">
        <v>2120</v>
      </c>
      <c r="Q1" s="1451" t="s">
        <v>2121</v>
      </c>
      <c r="R1" s="1451" t="s">
        <v>2122</v>
      </c>
      <c r="S1" s="1451" t="s">
        <v>2123</v>
      </c>
      <c r="T1" s="1451" t="s">
        <v>2124</v>
      </c>
      <c r="U1" s="1451" t="s">
        <v>2125</v>
      </c>
      <c r="V1" s="1451" t="s">
        <v>2126</v>
      </c>
      <c r="W1" s="1451" t="s">
        <v>2127</v>
      </c>
      <c r="X1" s="1451" t="s">
        <v>2128</v>
      </c>
      <c r="Y1" s="1451" t="s">
        <v>2129</v>
      </c>
      <c r="Z1" s="1451" t="s">
        <v>2130</v>
      </c>
      <c r="AA1" s="1451" t="s">
        <v>2131</v>
      </c>
      <c r="AB1" s="1451" t="s">
        <v>2132</v>
      </c>
      <c r="AC1" s="1451" t="s">
        <v>2133</v>
      </c>
      <c r="AD1" s="1451" t="s">
        <v>2134</v>
      </c>
      <c r="AE1" s="1451" t="s">
        <v>2135</v>
      </c>
      <c r="AF1" s="1451" t="s">
        <v>2136</v>
      </c>
      <c r="AG1" s="1451" t="s">
        <v>2137</v>
      </c>
      <c r="AH1" s="1451" t="s">
        <v>2138</v>
      </c>
      <c r="AI1" s="1451" t="s">
        <v>2139</v>
      </c>
      <c r="AJ1" s="1451" t="s">
        <v>2140</v>
      </c>
      <c r="AK1" s="1451" t="s">
        <v>2141</v>
      </c>
      <c r="AL1" s="1451" t="s">
        <v>2142</v>
      </c>
      <c r="AM1" s="1451" t="s">
        <v>2143</v>
      </c>
      <c r="AN1" s="1451" t="s">
        <v>2144</v>
      </c>
      <c r="AO1" s="1451" t="s">
        <v>2145</v>
      </c>
      <c r="AP1" s="1451" t="s">
        <v>2146</v>
      </c>
      <c r="AQ1" s="1451" t="s">
        <v>2147</v>
      </c>
      <c r="AR1" s="1451" t="s">
        <v>2148</v>
      </c>
      <c r="AS1" s="1451" t="s">
        <v>2149</v>
      </c>
      <c r="AT1" s="1451" t="s">
        <v>2150</v>
      </c>
      <c r="AU1" s="1451" t="s">
        <v>2151</v>
      </c>
      <c r="AV1" s="1451" t="s">
        <v>2260</v>
      </c>
      <c r="AW1" s="1451" t="s">
        <v>2152</v>
      </c>
      <c r="AX1" s="1451" t="s">
        <v>2153</v>
      </c>
      <c r="AY1" s="1451" t="s">
        <v>2154</v>
      </c>
      <c r="AZ1" s="1451" t="s">
        <v>2155</v>
      </c>
      <c r="BA1" s="1451" t="s">
        <v>2156</v>
      </c>
      <c r="BB1" s="1451" t="s">
        <v>2157</v>
      </c>
      <c r="BC1" s="1451" t="s">
        <v>2158</v>
      </c>
      <c r="BD1" s="1451" t="s">
        <v>2159</v>
      </c>
      <c r="BE1" s="1451" t="s">
        <v>2160</v>
      </c>
      <c r="BF1" s="1451" t="s">
        <v>2161</v>
      </c>
      <c r="BG1" s="1451" t="s">
        <v>2162</v>
      </c>
      <c r="BH1" s="1451" t="s">
        <v>2163</v>
      </c>
      <c r="BI1" s="1451" t="s">
        <v>2164</v>
      </c>
      <c r="BJ1" s="1451" t="s">
        <v>2165</v>
      </c>
      <c r="BK1" s="1451" t="s">
        <v>2166</v>
      </c>
      <c r="BL1" s="1451" t="s">
        <v>2167</v>
      </c>
      <c r="BM1" s="1451" t="s">
        <v>2168</v>
      </c>
      <c r="BN1" s="1451" t="s">
        <v>2169</v>
      </c>
      <c r="BO1" s="1451" t="s">
        <v>2170</v>
      </c>
      <c r="BP1" s="1451" t="s">
        <v>2171</v>
      </c>
      <c r="BQ1" s="1451" t="s">
        <v>2172</v>
      </c>
      <c r="BR1" s="1451" t="s">
        <v>2173</v>
      </c>
      <c r="BS1" s="1451" t="s">
        <v>2174</v>
      </c>
      <c r="BT1" s="1451" t="s">
        <v>2175</v>
      </c>
      <c r="BU1" s="1451" t="s">
        <v>2176</v>
      </c>
      <c r="BV1" s="1451" t="s">
        <v>2177</v>
      </c>
      <c r="BW1" s="1451" t="s">
        <v>2178</v>
      </c>
      <c r="BX1" s="1451" t="s">
        <v>2179</v>
      </c>
      <c r="BY1" s="1451" t="s">
        <v>2180</v>
      </c>
      <c r="BZ1" s="1451" t="s">
        <v>2181</v>
      </c>
      <c r="CA1" s="1451" t="s">
        <v>2182</v>
      </c>
      <c r="CB1" s="1451" t="s">
        <v>2183</v>
      </c>
      <c r="CC1" s="1451" t="s">
        <v>2184</v>
      </c>
      <c r="CD1" s="1451" t="s">
        <v>2185</v>
      </c>
      <c r="CE1" s="1451" t="s">
        <v>2186</v>
      </c>
      <c r="CF1" s="1451" t="s">
        <v>2187</v>
      </c>
      <c r="CG1" s="1451" t="s">
        <v>2188</v>
      </c>
      <c r="CH1" s="1451" t="s">
        <v>2189</v>
      </c>
      <c r="CI1" s="1451" t="s">
        <v>2190</v>
      </c>
      <c r="CJ1" s="1451" t="s">
        <v>2191</v>
      </c>
      <c r="CK1" s="1451" t="s">
        <v>2192</v>
      </c>
      <c r="CL1" s="1451" t="s">
        <v>2193</v>
      </c>
      <c r="CM1" s="1451" t="s">
        <v>2194</v>
      </c>
      <c r="CN1" s="1451" t="s">
        <v>2195</v>
      </c>
      <c r="CO1" s="1451" t="s">
        <v>2196</v>
      </c>
      <c r="CP1" s="1451" t="s">
        <v>2197</v>
      </c>
      <c r="CQ1" s="1451" t="s">
        <v>2198</v>
      </c>
      <c r="CR1" s="1451" t="s">
        <v>2199</v>
      </c>
      <c r="CS1" s="1451" t="s">
        <v>2200</v>
      </c>
      <c r="CT1" s="1451" t="s">
        <v>2201</v>
      </c>
      <c r="CU1" s="1451" t="s">
        <v>2202</v>
      </c>
      <c r="CV1" s="1451" t="s">
        <v>2203</v>
      </c>
      <c r="CW1" s="1451" t="s">
        <v>2204</v>
      </c>
      <c r="CX1" s="1451" t="s">
        <v>2205</v>
      </c>
      <c r="CY1" s="1451" t="s">
        <v>2206</v>
      </c>
      <c r="CZ1" s="1451" t="s">
        <v>2207</v>
      </c>
      <c r="DA1" s="1451" t="s">
        <v>2208</v>
      </c>
      <c r="DB1" s="1451" t="s">
        <v>2261</v>
      </c>
      <c r="DC1" s="1451" t="s">
        <v>2209</v>
      </c>
      <c r="DD1" s="1451" t="s">
        <v>2210</v>
      </c>
      <c r="DE1" s="1451" t="s">
        <v>2211</v>
      </c>
      <c r="DF1" s="1451" t="s">
        <v>2212</v>
      </c>
      <c r="DG1" s="1451" t="s">
        <v>2213</v>
      </c>
      <c r="DH1" s="1451" t="s">
        <v>2214</v>
      </c>
      <c r="DI1" s="1451" t="s">
        <v>2215</v>
      </c>
      <c r="DJ1" s="1451" t="s">
        <v>2216</v>
      </c>
      <c r="DK1" s="1451" t="s">
        <v>2217</v>
      </c>
      <c r="DL1" s="1451" t="s">
        <v>2218</v>
      </c>
      <c r="DM1" s="1451" t="s">
        <v>2219</v>
      </c>
      <c r="DN1" s="1451" t="s">
        <v>2220</v>
      </c>
      <c r="DO1" s="1451" t="s">
        <v>2221</v>
      </c>
      <c r="DP1" s="1451" t="s">
        <v>2222</v>
      </c>
      <c r="DQ1" s="1451" t="s">
        <v>2223</v>
      </c>
      <c r="DR1" s="1451" t="s">
        <v>2224</v>
      </c>
      <c r="DS1" s="1451" t="s">
        <v>2225</v>
      </c>
      <c r="DT1" s="1451" t="s">
        <v>2226</v>
      </c>
      <c r="DU1" s="1451" t="s">
        <v>2227</v>
      </c>
      <c r="DV1" s="1451" t="s">
        <v>2228</v>
      </c>
      <c r="DW1" s="1451" t="s">
        <v>2229</v>
      </c>
      <c r="DX1" s="1451" t="s">
        <v>2230</v>
      </c>
      <c r="DY1" s="1451" t="s">
        <v>2240</v>
      </c>
      <c r="DZ1" s="1451" t="s">
        <v>2241</v>
      </c>
      <c r="EA1" s="1451" t="s">
        <v>2242</v>
      </c>
      <c r="EB1" s="1451" t="s">
        <v>2243</v>
      </c>
      <c r="EC1" s="1451" t="s">
        <v>2244</v>
      </c>
      <c r="ED1" s="1451" t="s">
        <v>2245</v>
      </c>
      <c r="EE1" s="1451" t="s">
        <v>2246</v>
      </c>
      <c r="EF1" s="1451" t="s">
        <v>2247</v>
      </c>
      <c r="EG1" s="1451" t="s">
        <v>2248</v>
      </c>
      <c r="EH1" s="1451" t="s">
        <v>2314</v>
      </c>
      <c r="EI1" s="1451" t="s">
        <v>2315</v>
      </c>
      <c r="EJ1" s="1451" t="s">
        <v>2316</v>
      </c>
      <c r="EK1" s="1451" t="s">
        <v>2317</v>
      </c>
      <c r="EL1" s="1451" t="s">
        <v>2318</v>
      </c>
      <c r="EM1" s="1451" t="s">
        <v>2319</v>
      </c>
      <c r="EN1" s="1451" t="s">
        <v>2320</v>
      </c>
      <c r="EO1" s="1451" t="s">
        <v>2321</v>
      </c>
      <c r="EP1" s="1451" t="s">
        <v>2345</v>
      </c>
      <c r="EQ1" s="1451" t="s">
        <v>2249</v>
      </c>
      <c r="ER1" s="1451" t="s">
        <v>2250</v>
      </c>
      <c r="ES1" s="1451" t="s">
        <v>2251</v>
      </c>
      <c r="ET1" s="1451" t="s">
        <v>2252</v>
      </c>
      <c r="EU1" s="1451" t="s">
        <v>2253</v>
      </c>
      <c r="EV1" s="1451" t="s">
        <v>2254</v>
      </c>
      <c r="EW1" s="1451" t="s">
        <v>2255</v>
      </c>
      <c r="EX1" s="1451" t="s">
        <v>2346</v>
      </c>
      <c r="EY1" s="1451" t="s">
        <v>2347</v>
      </c>
      <c r="EZ1" s="1451" t="s">
        <v>2348</v>
      </c>
    </row>
    <row r="2" spans="1:156" s="1485" customFormat="1" ht="27">
      <c r="A2" s="1476"/>
      <c r="B2" s="1476"/>
      <c r="C2" s="1476"/>
      <c r="D2" s="1477" t="str">
        <f>IF('１面(変更)'!AH15&lt;&gt;"","更設","住設")</f>
        <v>住設</v>
      </c>
      <c r="E2" s="1477" t="str">
        <f>IF(LEFT('３面'!R6,1)="山","梨",LEFT('３面'!R6,1))</f>
        <v/>
      </c>
      <c r="F2" s="1477" t="str">
        <f>DBCS("Ｓ"&amp;RIGHT(TEXT(G10,"y"),1)&amp;TEXT(G10,"mm")&amp;TEXT(G10,"dd")&amp;H10)</f>
        <v>Ｓ００１００</v>
      </c>
      <c r="G2" s="1477" t="s">
        <v>1937</v>
      </c>
      <c r="H2" s="1476"/>
      <c r="I2" s="1476"/>
      <c r="J2" s="1476"/>
      <c r="K2" s="1476"/>
      <c r="L2" s="1476"/>
      <c r="M2" s="1476" t="s">
        <v>867</v>
      </c>
      <c r="N2" s="1477">
        <f>事前シート!C6</f>
        <v>0</v>
      </c>
      <c r="O2" s="1476"/>
      <c r="P2" s="1476" t="s">
        <v>867</v>
      </c>
      <c r="Q2" s="1476"/>
      <c r="R2" s="1476" t="s">
        <v>867</v>
      </c>
      <c r="S2" s="1476"/>
      <c r="T2" s="1476"/>
      <c r="U2" s="1477" t="str">
        <f>IFERROR(IF(LEFT('３面'!R6,3)="東京都","東京都",IF(FIND("県",'３面'!R6,1)&gt;0,LEFT('３面'!R6,FIND("県",'３面'!R6,1)),"")),"")</f>
        <v/>
      </c>
      <c r="V2" s="1477" t="str">
        <f>IFERROR(MID('３面'!R6,LEN(TRIM(U2))+1,IFERROR(FIND("区",'３面'!R6,1),IFERROR(FIND("市",'３面'!R6,1),IFERROR(FIND("町",'３面'!R6,1),IFERROR(FIND("村",'３面'!R6,1),""))))-LEN(TRIM(U2))),"")</f>
        <v/>
      </c>
      <c r="W2" s="1477" t="str">
        <f>IF('３面'!R6="","",IFERROR(MID('３面'!R6,FIND("区",'３面'!R6,1)+1,99),IFERROR(MID('３面'!R6,FIND("市",'３面'!R6,1)+1,99),IFERROR(MID('３面'!R6,FIND("町",'３面'!R6,1)+1,99),IFERROR(MID('３面'!R6,FIND("村",'３面'!R6,1)+1,99),)))))</f>
        <v/>
      </c>
      <c r="X2" s="1477" t="str">
        <f>IF('事前シート別紙（住宅性能評価のみ）'!B6&lt;&gt;"",'事前シート別紙（住宅性能評価のみ）'!B6,"")</f>
        <v/>
      </c>
      <c r="Y2" s="1478">
        <f>'３面'!R20</f>
        <v>0</v>
      </c>
      <c r="Z2" s="1478">
        <f>'３面'!R26</f>
        <v>0</v>
      </c>
      <c r="AA2" s="1477">
        <f>'３面'!R29</f>
        <v>0</v>
      </c>
      <c r="AB2" s="1477">
        <f>'３面'!U40</f>
        <v>0</v>
      </c>
      <c r="AC2" s="1477">
        <f>'３面'!AD40</f>
        <v>0</v>
      </c>
      <c r="AD2" s="1477">
        <f>'３面'!R41</f>
        <v>0</v>
      </c>
      <c r="AE2" s="1477">
        <f>'３面'!AN41</f>
        <v>0</v>
      </c>
      <c r="AF2" s="1477">
        <f>'事前シート別紙（住宅性能評価のみ）'!J9</f>
        <v>0</v>
      </c>
      <c r="AG2" s="1477">
        <f>IF('３面'!S23="■",'３面'!U23,'３面'!AI23)</f>
        <v>0</v>
      </c>
      <c r="AH2" s="1476" t="s">
        <v>867</v>
      </c>
      <c r="AI2" s="1477">
        <f>'事前シート別紙（住宅性能評価のみ）'!Q7</f>
        <v>0</v>
      </c>
      <c r="AJ2" s="1477" t="str">
        <f>IF('３面'!S44="■","持家",IF('３面'!AB44="■","貸家",IF('３面'!AJ44="■","給与住宅",IF('３面'!AT44="■","分譲住宅",""))))</f>
        <v/>
      </c>
      <c r="AK2" s="1477">
        <f>'３面'!R34</f>
        <v>0</v>
      </c>
      <c r="AL2" s="1478">
        <f>'３面'!R33</f>
        <v>0</v>
      </c>
      <c r="AM2" s="1478">
        <f>'３面'!R38</f>
        <v>0</v>
      </c>
      <c r="AN2" s="1478">
        <f>'３面'!R39</f>
        <v>0</v>
      </c>
      <c r="AO2" s="1477" t="str">
        <f>IF('３面'!S11="■",'３面'!U11,IF('３面'!AF11="■",'３面'!AH11,IF('３面'!S12="■",'３面'!U12,'３面'!U14)))</f>
        <v>都市計画区域及び準都市計画区域外</v>
      </c>
      <c r="AP2" s="1477" t="str">
        <f>IF('３面'!S17="■",'３面'!U17,IF('３面'!AF17="■",'３面'!AH17,'３面'!AU17))</f>
        <v>指定無し</v>
      </c>
      <c r="AQ2" s="1482" t="str">
        <f>'事前シート別紙（住宅性能評価のみ）'!AC9</f>
        <v/>
      </c>
      <c r="AR2" s="1482">
        <f>'事前シート別紙（住宅性能評価のみ）'!AS9</f>
        <v>0</v>
      </c>
      <c r="AS2" s="1476"/>
      <c r="AT2" s="1479">
        <f>G10</f>
        <v>0</v>
      </c>
      <c r="AU2" s="1476" t="s">
        <v>867</v>
      </c>
      <c r="AV2" s="1483"/>
      <c r="AW2" s="1476"/>
      <c r="AX2" s="1483"/>
      <c r="AY2" s="1483"/>
      <c r="AZ2" s="1483"/>
      <c r="BA2" s="1476" t="s">
        <v>867</v>
      </c>
      <c r="BB2" s="1476"/>
      <c r="BC2" s="1483"/>
      <c r="BD2" s="1483"/>
      <c r="BE2" s="1483"/>
      <c r="BF2" s="1480"/>
      <c r="BG2" s="1476" t="s">
        <v>867</v>
      </c>
      <c r="BH2" s="1480"/>
      <c r="BI2" s="1480"/>
      <c r="BJ2" s="1476" t="s">
        <v>867</v>
      </c>
      <c r="BK2" s="1480"/>
      <c r="BL2" s="1483"/>
      <c r="BM2" s="1483"/>
      <c r="BN2" s="1476" t="s">
        <v>867</v>
      </c>
      <c r="BO2" s="1476"/>
      <c r="BP2" s="1480"/>
      <c r="BQ2" s="1483"/>
      <c r="BR2" s="1476" t="s">
        <v>867</v>
      </c>
      <c r="BS2" s="1476">
        <f>IF(IFERROR(SEARCH("代表",事前シート!H20),0)&gt;0,LEFT(事前シート!H20,SEARCH("代表",事前シート!H20)-1),事前シート!H20)</f>
        <v>0</v>
      </c>
      <c r="BT2" s="1477" t="str">
        <f>IFERROR(IF(SEARCH("代表",事前シート!H20)&gt;0,MID(事前シート!H20,SEARCH("代表",事前シート!H20),99),""),"")</f>
        <v/>
      </c>
      <c r="BU2" s="1477" t="s">
        <v>867</v>
      </c>
      <c r="BV2" s="1476" t="s">
        <v>867</v>
      </c>
      <c r="BW2" s="1477">
        <f>IF(IFERROR(SEARCH("代表",事前シート!H22),0)&gt;0,LEFT(事前シート!H22,SEARCH("代表",事前シート!H22)-1),事前シート!H22)</f>
        <v>0</v>
      </c>
      <c r="BX2" s="1477" t="str">
        <f>IFERROR(IF(SEARCH("代表",事前シート!H22)&gt;0,MID(事前シート!H22,SEARCH("代表",事前シート!H22),99),""),"")</f>
        <v/>
      </c>
      <c r="BY2" s="1476" t="s">
        <v>867</v>
      </c>
      <c r="BZ2" s="1477" t="str">
        <f>IF(事前シート!S24="","",事前シート!S24)</f>
        <v/>
      </c>
      <c r="CA2" s="1477" t="str">
        <f>IF(事前シート!H23="","",事前シート!H23)</f>
        <v/>
      </c>
      <c r="CB2" s="1476" t="s">
        <v>867</v>
      </c>
      <c r="CC2" s="1483"/>
      <c r="CD2" s="1476" t="s">
        <v>867</v>
      </c>
      <c r="CE2" s="1476" t="s">
        <v>867</v>
      </c>
      <c r="CF2" s="1476" t="s">
        <v>867</v>
      </c>
      <c r="CG2" s="1476"/>
      <c r="CH2" s="1476"/>
      <c r="CI2" s="1476"/>
      <c r="CJ2" s="1476" t="s">
        <v>867</v>
      </c>
      <c r="CK2" s="1477" t="str">
        <f>IF(事前シート!J8&lt;&gt;"",事前シート!J8,"")</f>
        <v/>
      </c>
      <c r="CL2" s="1476" t="s">
        <v>867</v>
      </c>
      <c r="CM2" s="1476"/>
      <c r="CN2" s="1476" t="s">
        <v>867</v>
      </c>
      <c r="CO2" s="1476" t="s">
        <v>867</v>
      </c>
      <c r="CP2" s="1476" t="s">
        <v>867</v>
      </c>
      <c r="CQ2" s="1476" t="s">
        <v>867</v>
      </c>
      <c r="CR2" s="1483"/>
      <c r="CS2" s="1477" t="str">
        <f>IF('２面'!AA59="■","有","")</f>
        <v/>
      </c>
      <c r="CT2" s="1476" t="s">
        <v>867</v>
      </c>
      <c r="CU2" s="1476" t="s">
        <v>867</v>
      </c>
      <c r="CV2" s="1476" t="s">
        <v>867</v>
      </c>
      <c r="CW2" s="1477" t="str">
        <f>IF(申込書!P18&lt;&gt;"","有","")</f>
        <v/>
      </c>
      <c r="CX2" s="1477" t="str">
        <f>DBCS("Ｓ"&amp;RIGHT(TEXT(G10,"y"),1)&amp;TEXT(G10,"mm")&amp;TEXT(G10,"dd")&amp;H10)</f>
        <v>Ｓ００１００</v>
      </c>
      <c r="CY2" s="1477" t="str">
        <f>IF(申込書!P18&lt;&gt;"",申込書!P18,"")</f>
        <v/>
      </c>
      <c r="CZ2" s="1477" t="str">
        <f>IF(申込書!L18&lt;&gt;"",申込書!L18,"")</f>
        <v/>
      </c>
      <c r="DA2" s="1477" t="str">
        <f>IF(申込書!E18&lt;&gt;"",申込書!E18,"")</f>
        <v/>
      </c>
      <c r="DB2" s="1478" t="str">
        <f>IF(申込書!V18&lt;&gt;"",申込書!V18,"")</f>
        <v/>
      </c>
      <c r="DC2" s="1476" t="s">
        <v>867</v>
      </c>
      <c r="DD2" s="1476" t="s">
        <v>867</v>
      </c>
      <c r="DE2" s="1477">
        <f>IF(IFERROR(SEARCH("代表",'２面'!R9),0)&gt;0,LEFT('２面'!R9,SEARCH("代表",'２面'!R9)-1),'２面'!R9)</f>
        <v>0</v>
      </c>
      <c r="DF2" s="1477" t="str">
        <f>IFERROR(IF(SEARCH("代表",'２面'!R9)&gt;0,MID('２面'!R9,SEARCH("代表",'２面'!R9),99),""),"")</f>
        <v/>
      </c>
      <c r="DG2" s="1477">
        <f>'２面'!R11</f>
        <v>0</v>
      </c>
      <c r="DH2" s="1477">
        <f>'２面'!R13</f>
        <v>0</v>
      </c>
      <c r="DI2" s="1477">
        <f>IF('２面'!R15&lt;&gt;"",'２面'!R15,"")</f>
        <v>0</v>
      </c>
      <c r="DJ2" s="1477" t="str">
        <f>IF('２面(複数申請者)'!R9&lt;&gt;"",IF(IFERROR(SEARCH("代表",'２面(複数申請者)'!R9),0)&gt;0,LEFT('２面(複数申請者)'!R9,SEARCH("代表",'２面(複数申請者)'!R9)-1),'２面(複数申請者)'!R9),"")</f>
        <v/>
      </c>
      <c r="DK2" s="1477" t="str">
        <f>IFERROR(IF(SEARCH("代表",'２面(複数申請者)'!R9)&gt;0,MID('２面(複数申請者)'!R9,SEARCH("代表",'２面(複数申請者)'!R9),99),""),"")</f>
        <v/>
      </c>
      <c r="DL2" s="1477" t="str">
        <f>IF('２面(複数申請者)'!R11&lt;&gt;"",'２面(複数申請者)'!R11,"")</f>
        <v/>
      </c>
      <c r="DM2" s="1477" t="str">
        <f>IF('２面(複数申請者)'!R13&lt;&gt;"",'２面(複数申請者)'!R13,"")</f>
        <v/>
      </c>
      <c r="DN2" s="1477" t="str">
        <f>IF('２面(複数申請者)'!R15&lt;&gt;"",'２面(複数申請者)'!R15,"")</f>
        <v/>
      </c>
      <c r="DO2" s="1477">
        <f>IF(IFERROR(SEARCH("代表",'２面'!R33),0)&gt;0,LEFT('２面'!R33,SEARCH("代表",'２面'!R33)-1),'２面'!R33)</f>
        <v>0</v>
      </c>
      <c r="DP2" s="1477" t="str">
        <f>IFERROR(IF(SEARCH("代表",'２面'!R33)&gt;0,MID('２面'!R33,SEARCH("代表",'２面'!R33),99),""),"")</f>
        <v/>
      </c>
      <c r="DQ2" s="1477">
        <f>'２面'!R35</f>
        <v>0</v>
      </c>
      <c r="DR2" s="1477">
        <f>'２面'!R37</f>
        <v>0</v>
      </c>
      <c r="DS2" s="1477" t="str">
        <f>IF('２面'!R39&lt;&gt;"",'２面'!R39,"")</f>
        <v/>
      </c>
      <c r="DT2" s="1477" t="str">
        <f>IF('２面(複数建築主)'!R9&lt;&gt;"",IF(IFERROR(SEARCH("代表",'２面(複数建築主)'!R9),0)&gt;0,LEFT('２面(複数建築主)'!R9,SEARCH("代表",'２面(複数建築主)'!R9)-1),'２面(複数建築主)'!R9),"")</f>
        <v/>
      </c>
      <c r="DU2" s="1477" t="str">
        <f>IFERROR(IF(SEARCH("代表",'２面(複数建築主)'!R33)&gt;0,MID('２面(複数建築主)'!R33,SEARCH("代表",'２面(複数建築主)'!R33),99),""),"")</f>
        <v/>
      </c>
      <c r="DV2" s="1477" t="str">
        <f>IF('２面(複数建築主)'!R11&lt;&gt;"",'２面(複数建築主)'!R11,"")</f>
        <v/>
      </c>
      <c r="DW2" s="1477" t="str">
        <f>IF('２面(複数建築主)'!R13&lt;&gt;"",'２面(複数建築主)'!R13,"")</f>
        <v/>
      </c>
      <c r="DX2" s="1477" t="str">
        <f>IF('２面(複数建築主)'!R15&lt;&gt;"",'２面(複数建築主)'!R15,"")</f>
        <v/>
      </c>
      <c r="DY2" s="1478" t="str">
        <f>IF('２面'!R21&lt;&gt;"",'２面'!R21,"")</f>
        <v/>
      </c>
      <c r="DZ2" s="1478" t="str">
        <f>IF('２面'!R23&lt;&gt;"",'２面'!R23,"")</f>
        <v/>
      </c>
      <c r="EA2" s="1478" t="str">
        <f>IF('２面'!R25&lt;&gt;"",'２面'!R25,"")</f>
        <v/>
      </c>
      <c r="EB2" s="1478" t="str">
        <f>IF('２面'!R27&lt;&gt;"",'２面'!R27,"")</f>
        <v/>
      </c>
      <c r="EC2" s="1478" t="str">
        <f>IF('２面'!R45&lt;&gt;"",'２面'!R45,"")</f>
        <v/>
      </c>
      <c r="ED2" s="1478" t="str">
        <f>IF('２面'!R48&lt;&gt;"",'２面'!R48,"")</f>
        <v/>
      </c>
      <c r="EE2" s="1478" t="str">
        <f>IF('２面'!R49&lt;&gt;"",'２面'!R49,"")</f>
        <v/>
      </c>
      <c r="EF2" s="1478" t="str">
        <f>IF('２面'!R51&lt;&gt;"",'２面'!R51,"")</f>
        <v/>
      </c>
      <c r="EG2" s="1478" t="str">
        <f>IF('２面'!R53&lt;&gt;"",'２面'!R53,"")</f>
        <v/>
      </c>
      <c r="EH2" s="1478" t="str">
        <f>IF(申込書!P19&lt;&gt;"",申込書!P19,"")</f>
        <v/>
      </c>
      <c r="EI2" s="1478" t="str">
        <f>LEFT(申込書!P19,2)&amp;IF(RIGHT(申込書!C19,5)="（ゲスト）","ゲスト","")</f>
        <v/>
      </c>
      <c r="EJ2" s="1478" t="str">
        <f>IF(申込書!P20&lt;&gt;"",申込書!P20,"")</f>
        <v/>
      </c>
      <c r="EK2" s="1478" t="str">
        <f>LEFT(申込書!P20,2)&amp;IF(RIGHT(申込書!C20,5)="（ゲスト）","ゲスト","")</f>
        <v/>
      </c>
      <c r="EL2" s="1478" t="str">
        <f>IF(申込書!P21&lt;&gt;"",申込書!P21,"")</f>
        <v/>
      </c>
      <c r="EM2" s="1478" t="str">
        <f>LEFT(申込書!P21,2)&amp;IF(RIGHT(申込書!C21,5)="（ゲスト）","ゲスト","")</f>
        <v/>
      </c>
      <c r="EN2" s="1478" t="str">
        <f>IF(申込書!P22&lt;&gt;"",申込書!P22,"")</f>
        <v/>
      </c>
      <c r="EO2" s="1478" t="str">
        <f>LEFT(申込書!P22,2)&amp;IF(RIGHT(申込書!C22,5)="（ゲスト）","ゲスト","")</f>
        <v/>
      </c>
      <c r="EP2" s="1484"/>
      <c r="EQ2" s="1484"/>
      <c r="ER2" s="1484"/>
      <c r="ES2" s="1484"/>
      <c r="ET2" s="1484"/>
      <c r="EU2" s="1484"/>
      <c r="EV2" s="1484"/>
      <c r="EW2" s="1484"/>
      <c r="EX2" s="1484"/>
      <c r="EY2" s="1484"/>
      <c r="EZ2" s="1481" t="str">
        <f>LEFT(初期画面!AD2,1)</f>
        <v>電</v>
      </c>
    </row>
    <row r="3" spans="1:156">
      <c r="A3" s="1382"/>
    </row>
    <row r="4" spans="1:156">
      <c r="A4" s="1382"/>
    </row>
    <row r="5" spans="1:156">
      <c r="A5" s="1382"/>
    </row>
    <row r="7" spans="1:156" ht="15">
      <c r="J7" s="1383"/>
    </row>
    <row r="8" spans="1:156" ht="15">
      <c r="J8" s="1383"/>
    </row>
    <row r="9" spans="1:156" ht="14.25" thickBot="1">
      <c r="G9" s="1384" t="s">
        <v>1938</v>
      </c>
      <c r="H9" s="1384" t="s">
        <v>1556</v>
      </c>
    </row>
    <row r="10" spans="1:156" ht="14.25" thickBot="1">
      <c r="F10" s="1385" t="str">
        <f ca="1">IFERROR(VLOOKUP(G10,G50:H55,2,FALSE),"")</f>
        <v/>
      </c>
      <c r="G10" s="1386"/>
      <c r="H10" s="1387"/>
    </row>
    <row r="11" spans="1:156">
      <c r="G11" s="2827" t="s">
        <v>1939</v>
      </c>
      <c r="H11" s="2827"/>
    </row>
    <row r="14" spans="1:156">
      <c r="G14" s="1388"/>
    </row>
    <row r="19" spans="130:132">
      <c r="EB19" s="1389" t="s">
        <v>867</v>
      </c>
    </row>
    <row r="20" spans="130:132">
      <c r="DZ20" s="1390"/>
      <c r="EA20" s="1390"/>
      <c r="EB20" s="1390"/>
    </row>
    <row r="21" spans="130:132">
      <c r="DZ21" s="1390"/>
      <c r="EA21" s="1390"/>
      <c r="EB21" s="1390"/>
    </row>
    <row r="22" spans="130:132">
      <c r="DZ22" s="1390"/>
      <c r="EA22" s="1390"/>
      <c r="EB22" s="1390"/>
    </row>
    <row r="23" spans="130:132">
      <c r="DZ23" s="1390"/>
      <c r="EA23" s="1390"/>
      <c r="EB23" s="1390"/>
    </row>
    <row r="24" spans="130:132">
      <c r="DZ24" s="1390"/>
      <c r="EA24" s="1390"/>
      <c r="EB24" s="1390"/>
    </row>
    <row r="25" spans="130:132">
      <c r="DZ25" s="1390"/>
      <c r="EA25" s="1390"/>
      <c r="EB25" s="1390"/>
    </row>
    <row r="26" spans="130:132">
      <c r="DZ26" s="1390"/>
      <c r="EA26" s="1390"/>
      <c r="EB26" s="1390"/>
    </row>
    <row r="27" spans="130:132">
      <c r="DZ27" s="1390"/>
      <c r="EA27" s="1390"/>
      <c r="EB27" s="1390"/>
    </row>
    <row r="28" spans="130:132">
      <c r="DZ28" s="1390"/>
      <c r="EA28" s="1390"/>
      <c r="EB28" s="1390"/>
    </row>
    <row r="29" spans="130:132">
      <c r="DZ29" s="1390"/>
      <c r="EA29" s="1390"/>
      <c r="EB29" s="1390"/>
    </row>
    <row r="30" spans="130:132">
      <c r="DZ30" s="1390"/>
      <c r="EA30" s="1390"/>
      <c r="EB30" s="1390"/>
    </row>
    <row r="31" spans="130:132">
      <c r="DZ31" s="1390"/>
      <c r="EA31" s="1390"/>
      <c r="EB31" s="1390"/>
    </row>
    <row r="32" spans="130:132">
      <c r="DZ32" s="1390"/>
      <c r="EA32" s="1390"/>
      <c r="EB32" s="1390"/>
    </row>
    <row r="33" spans="130:132">
      <c r="DZ33" s="1390"/>
      <c r="EA33" s="1390"/>
      <c r="EB33" s="1390"/>
    </row>
    <row r="34" spans="130:132">
      <c r="DZ34" s="1390"/>
      <c r="EA34" s="1390"/>
      <c r="EB34" s="1390"/>
    </row>
    <row r="35" spans="130:132">
      <c r="DZ35" s="1390"/>
      <c r="EA35" s="1390"/>
      <c r="EB35" s="1390"/>
    </row>
    <row r="36" spans="130:132">
      <c r="DZ36" s="1390"/>
      <c r="EA36" s="1390"/>
      <c r="EB36" s="1390"/>
    </row>
    <row r="37" spans="130:132">
      <c r="DZ37" s="1390"/>
      <c r="EA37" s="1390"/>
      <c r="EB37" s="1390"/>
    </row>
    <row r="38" spans="130:132">
      <c r="DZ38" s="1390"/>
      <c r="EA38" s="1390"/>
      <c r="EB38" s="1390"/>
    </row>
    <row r="39" spans="130:132">
      <c r="DZ39" s="1390"/>
      <c r="EA39" s="1390"/>
      <c r="EB39" s="1390"/>
    </row>
    <row r="40" spans="130:132">
      <c r="DZ40" s="1390"/>
      <c r="EA40" s="1390"/>
      <c r="EB40" s="1391"/>
    </row>
    <row r="41" spans="130:132">
      <c r="DZ41" s="1390"/>
      <c r="EA41" s="1390"/>
      <c r="EB41" s="1391"/>
    </row>
    <row r="42" spans="130:132">
      <c r="DZ42" s="1390"/>
      <c r="EA42" s="1390"/>
      <c r="EB42" s="1391"/>
    </row>
    <row r="43" spans="130:132">
      <c r="DZ43" s="1390"/>
      <c r="EA43" s="1390"/>
      <c r="EB43" s="1391"/>
    </row>
    <row r="44" spans="130:132">
      <c r="DZ44" s="1390"/>
      <c r="EA44" s="1390"/>
      <c r="EB44" s="1391"/>
    </row>
    <row r="45" spans="130:132">
      <c r="DZ45" s="1390"/>
      <c r="EA45" s="1390"/>
      <c r="EB45" s="1391"/>
    </row>
    <row r="46" spans="130:132">
      <c r="DZ46" s="1390"/>
    </row>
    <row r="47" spans="130:132">
      <c r="DZ47" s="1390"/>
    </row>
    <row r="48" spans="130:132">
      <c r="DZ48" s="1390"/>
    </row>
    <row r="50" spans="7:8">
      <c r="G50" s="1392">
        <f ca="1">TODAY()</f>
        <v>46204</v>
      </c>
      <c r="H50" s="1270" t="s">
        <v>2009</v>
      </c>
    </row>
    <row r="51" spans="7:8">
      <c r="G51" s="1392">
        <f ca="1">TODAY()-1</f>
        <v>46203</v>
      </c>
      <c r="H51" s="1270" t="s">
        <v>2010</v>
      </c>
    </row>
    <row r="52" spans="7:8">
      <c r="G52" s="1392">
        <f ca="1">TODAY()-2</f>
        <v>46202</v>
      </c>
      <c r="H52" s="1270" t="s">
        <v>2011</v>
      </c>
    </row>
    <row r="53" spans="7:8">
      <c r="G53" s="1392">
        <f ca="1">TODAY()-3</f>
        <v>46201</v>
      </c>
      <c r="H53" s="1270" t="s">
        <v>2012</v>
      </c>
    </row>
    <row r="54" spans="7:8">
      <c r="G54" s="1392">
        <f ca="1">TODAY()-4</f>
        <v>46200</v>
      </c>
      <c r="H54" s="1270" t="s">
        <v>2013</v>
      </c>
    </row>
    <row r="55" spans="7:8">
      <c r="G55" s="1392">
        <f ca="1">TODAY()-5</f>
        <v>46199</v>
      </c>
      <c r="H55" s="1270" t="s">
        <v>2014</v>
      </c>
    </row>
  </sheetData>
  <mergeCells count="1">
    <mergeCell ref="G11:H11"/>
  </mergeCells>
  <phoneticPr fontId="5"/>
  <dataValidations count="2">
    <dataValidation type="list" allowBlank="1" showInputMessage="1" showErrorMessage="1" sqref="G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G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G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G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G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G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G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G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G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G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G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G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G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G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G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G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BFC62FF1-C3AE-4F36-96FE-B72050D000C0}">
      <formula1>$G$50:$G$55</formula1>
    </dataValidation>
    <dataValidation type="list" allowBlank="1" showInputMessage="1" showErrorMessage="1" sqref="H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H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H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H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H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H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H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H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H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H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H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H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H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H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H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H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2015</v>
      </c>
      <c r="B1" s="1393" t="s">
        <v>2016</v>
      </c>
      <c r="C1" s="1393" t="s">
        <v>2017</v>
      </c>
      <c r="D1" s="1393" t="s">
        <v>2018</v>
      </c>
      <c r="E1" s="1393" t="s">
        <v>2019</v>
      </c>
      <c r="F1" s="1393" t="s">
        <v>2020</v>
      </c>
      <c r="G1" s="1393" t="s">
        <v>2021</v>
      </c>
      <c r="H1" s="1393" t="s">
        <v>2022</v>
      </c>
      <c r="I1" s="1393" t="s">
        <v>2023</v>
      </c>
      <c r="J1" s="1393" t="s">
        <v>2024</v>
      </c>
      <c r="K1" s="1393" t="s">
        <v>2025</v>
      </c>
      <c r="L1" s="1393" t="s">
        <v>2026</v>
      </c>
      <c r="M1" s="1393" t="s">
        <v>2027</v>
      </c>
      <c r="N1" s="1393" t="s">
        <v>2028</v>
      </c>
      <c r="O1" s="1393" t="s">
        <v>2029</v>
      </c>
      <c r="P1" s="1393" t="s">
        <v>2030</v>
      </c>
      <c r="Q1" s="1393" t="s">
        <v>2031</v>
      </c>
      <c r="R1" s="1393" t="s">
        <v>2032</v>
      </c>
      <c r="S1" s="1393" t="s">
        <v>2033</v>
      </c>
      <c r="T1" s="1393" t="s">
        <v>2034</v>
      </c>
      <c r="U1" s="1393" t="s">
        <v>2035</v>
      </c>
      <c r="V1" s="1393" t="s">
        <v>2036</v>
      </c>
      <c r="W1" s="1393" t="s">
        <v>2037</v>
      </c>
      <c r="X1" s="1393" t="s">
        <v>2038</v>
      </c>
      <c r="Y1" s="1393" t="s">
        <v>2039</v>
      </c>
      <c r="Z1" s="1393" t="s">
        <v>2040</v>
      </c>
      <c r="AA1" s="1393" t="s">
        <v>2041</v>
      </c>
      <c r="AB1" s="1393" t="s">
        <v>2042</v>
      </c>
      <c r="AC1" s="1393" t="s">
        <v>2043</v>
      </c>
      <c r="AD1" s="1393" t="s">
        <v>2044</v>
      </c>
      <c r="AE1" s="1393" t="s">
        <v>2045</v>
      </c>
      <c r="AF1" s="1393" t="s">
        <v>2046</v>
      </c>
      <c r="AG1" s="1393" t="s">
        <v>2047</v>
      </c>
      <c r="AH1" s="1393" t="s">
        <v>2048</v>
      </c>
      <c r="AI1" s="1393" t="s">
        <v>2049</v>
      </c>
      <c r="AJ1" s="1393" t="s">
        <v>2050</v>
      </c>
      <c r="AK1" s="1393" t="s">
        <v>2051</v>
      </c>
      <c r="AL1" s="1393" t="s">
        <v>2052</v>
      </c>
      <c r="AM1" s="1393" t="s">
        <v>2053</v>
      </c>
      <c r="AN1" s="1393" t="s">
        <v>2054</v>
      </c>
      <c r="AO1" s="1393" t="s">
        <v>2055</v>
      </c>
      <c r="AP1" s="1393" t="s">
        <v>2056</v>
      </c>
      <c r="AQ1" s="1393" t="s">
        <v>2057</v>
      </c>
      <c r="AR1" s="1393" t="s">
        <v>2058</v>
      </c>
      <c r="AS1" s="1393" t="s">
        <v>2059</v>
      </c>
      <c r="AT1" s="1393" t="s">
        <v>2060</v>
      </c>
      <c r="AU1" s="1393" t="s">
        <v>2061</v>
      </c>
      <c r="AV1" s="1393" t="s">
        <v>2062</v>
      </c>
      <c r="AW1" s="1393" t="s">
        <v>2063</v>
      </c>
      <c r="AX1" s="1393" t="s">
        <v>2064</v>
      </c>
      <c r="AY1" s="1393" t="s">
        <v>2065</v>
      </c>
      <c r="AZ1" s="1393" t="s">
        <v>2066</v>
      </c>
      <c r="BA1" s="1393" t="s">
        <v>2067</v>
      </c>
      <c r="BB1" s="1393" t="s">
        <v>2068</v>
      </c>
      <c r="BC1" s="1393" t="s">
        <v>2069</v>
      </c>
      <c r="BD1" s="1393" t="s">
        <v>2070</v>
      </c>
      <c r="BE1" s="1393" t="s">
        <v>2071</v>
      </c>
      <c r="BF1" s="1393" t="s">
        <v>2072</v>
      </c>
      <c r="BG1" s="1393" t="s">
        <v>2073</v>
      </c>
      <c r="BH1" s="1393" t="s">
        <v>2074</v>
      </c>
      <c r="BI1" s="1393" t="s">
        <v>2075</v>
      </c>
      <c r="BJ1" s="1393" t="s">
        <v>2076</v>
      </c>
      <c r="BK1" s="1393" t="s">
        <v>2077</v>
      </c>
      <c r="BL1" s="1393" t="s">
        <v>2078</v>
      </c>
      <c r="BM1" s="1393" t="s">
        <v>2079</v>
      </c>
      <c r="BN1" s="1393" t="s">
        <v>2080</v>
      </c>
      <c r="BO1" s="1393" t="s">
        <v>2081</v>
      </c>
      <c r="BP1" s="1393" t="s">
        <v>2082</v>
      </c>
      <c r="BQ1" s="1393" t="s">
        <v>2083</v>
      </c>
      <c r="BR1" s="1393" t="s">
        <v>2084</v>
      </c>
      <c r="BS1" s="1393" t="s">
        <v>2085</v>
      </c>
      <c r="BT1" s="1393" t="s">
        <v>2086</v>
      </c>
      <c r="BU1" s="1393" t="s">
        <v>2087</v>
      </c>
      <c r="BV1" s="1393" t="s">
        <v>2088</v>
      </c>
      <c r="BW1" s="1393" t="s">
        <v>2089</v>
      </c>
      <c r="BX1" s="1393" t="s">
        <v>2090</v>
      </c>
      <c r="BY1" s="1393" t="s">
        <v>2091</v>
      </c>
      <c r="BZ1" s="1393" t="s">
        <v>2092</v>
      </c>
      <c r="CA1" s="1393" t="s">
        <v>2093</v>
      </c>
      <c r="CB1" s="1393" t="s">
        <v>2094</v>
      </c>
      <c r="CC1" s="1393" t="s">
        <v>2095</v>
      </c>
      <c r="CD1" s="1393" t="s">
        <v>2096</v>
      </c>
      <c r="CE1" s="1393" t="s">
        <v>2097</v>
      </c>
      <c r="CF1" s="1393" t="s">
        <v>2098</v>
      </c>
      <c r="CG1" s="1393" t="s">
        <v>2099</v>
      </c>
      <c r="CH1" s="1393" t="s">
        <v>2100</v>
      </c>
      <c r="CI1" s="1393" t="s">
        <v>2101</v>
      </c>
      <c r="CJ1" s="1393" t="s">
        <v>2102</v>
      </c>
      <c r="CK1" s="1393" t="s">
        <v>2103</v>
      </c>
      <c r="CL1" s="1393" t="s">
        <v>2104</v>
      </c>
    </row>
    <row r="2" spans="1:90" customFormat="1" ht="12.75" customHeight="1">
      <c r="A2" s="1414" t="str">
        <f>建築物データ!F2</f>
        <v>Ｓ００１００</v>
      </c>
      <c r="B2" s="1412" t="s">
        <v>867</v>
      </c>
      <c r="C2" s="1412"/>
      <c r="D2" s="1412" t="s">
        <v>867</v>
      </c>
      <c r="E2" s="1412" t="s">
        <v>867</v>
      </c>
      <c r="F2" s="1412" t="s">
        <v>867</v>
      </c>
      <c r="G2" s="1414" t="str">
        <f>IF(評価一覧表!AA10="■","有","無")</f>
        <v>無</v>
      </c>
      <c r="H2" s="1416" t="str">
        <f>評価一覧表!BC15</f>
        <v/>
      </c>
      <c r="I2" s="1415">
        <f>評価一覧表!BC16</f>
        <v>0</v>
      </c>
      <c r="J2" s="1414" t="str">
        <f>評価一覧表!BC17</f>
        <v>その他</v>
      </c>
      <c r="K2" s="1415">
        <f>評価一覧表!BC18</f>
        <v>0</v>
      </c>
      <c r="L2" s="1415">
        <f>評価一覧表!BC19</f>
        <v>0</v>
      </c>
      <c r="M2" s="1414" t="str">
        <f>評価一覧表!BR15</f>
        <v/>
      </c>
      <c r="N2" s="1414" t="str">
        <f>評価一覧表!BR16</f>
        <v/>
      </c>
      <c r="O2" s="1414" t="str">
        <f>評価一覧表!BR17</f>
        <v/>
      </c>
      <c r="P2" s="1414" t="str">
        <f>評価一覧表!BR18</f>
        <v/>
      </c>
      <c r="Q2" s="1414" t="str">
        <f>評価一覧表!BR19</f>
        <v/>
      </c>
      <c r="R2" s="1414" t="str">
        <f>評価一覧表!BR20</f>
        <v/>
      </c>
      <c r="S2" s="1414" t="str">
        <f>評価一覧表!CH15</f>
        <v/>
      </c>
      <c r="T2" s="1414" t="str">
        <f>評価一覧表!CH16</f>
        <v/>
      </c>
      <c r="U2" s="1414" t="str">
        <f>評価一覧表!CH17</f>
        <v/>
      </c>
      <c r="V2" s="1414" t="str">
        <f>評価一覧表!CH18</f>
        <v/>
      </c>
      <c r="W2" s="1414" t="str">
        <f>評価一覧表!CH19</f>
        <v/>
      </c>
      <c r="X2" s="1415"/>
      <c r="Y2" s="1413"/>
      <c r="Z2" s="1412" t="s">
        <v>867</v>
      </c>
      <c r="AA2" s="1412" t="s">
        <v>867</v>
      </c>
      <c r="AB2" s="1413"/>
      <c r="AC2" s="1412" t="s">
        <v>867</v>
      </c>
      <c r="AD2" s="1412" t="s">
        <v>867</v>
      </c>
      <c r="AE2" s="1413"/>
      <c r="AF2" s="1413"/>
      <c r="AG2" s="1413"/>
      <c r="AH2" s="1416">
        <f>評価一覧表!DL19</f>
        <v>0</v>
      </c>
      <c r="AI2" s="1416">
        <f>評価一覧表!AF35</f>
        <v>0</v>
      </c>
      <c r="AJ2" s="1413"/>
      <c r="AK2" s="1413"/>
      <c r="AL2" s="1412" t="s">
        <v>867</v>
      </c>
      <c r="AM2" s="1413"/>
      <c r="AN2" s="1412" t="s">
        <v>867</v>
      </c>
      <c r="AO2" s="1412" t="s">
        <v>867</v>
      </c>
      <c r="AP2" s="1412" t="s">
        <v>867</v>
      </c>
      <c r="AQ2" s="1416">
        <f>評価一覧表!AR35</f>
        <v>0</v>
      </c>
      <c r="AR2" s="1416">
        <f>評価一覧表!AS35</f>
        <v>0</v>
      </c>
      <c r="AS2" s="1415" t="str">
        <f>評価一覧表!AT35</f>
        <v/>
      </c>
      <c r="AT2" s="1415" t="str">
        <f>評価一覧表!AX35</f>
        <v/>
      </c>
      <c r="AU2" s="1416">
        <f>評価一覧表!BB35</f>
        <v>0</v>
      </c>
      <c r="AV2" s="1415" t="str">
        <f>評価一覧表!BD35</f>
        <v/>
      </c>
      <c r="AW2" s="1412" t="s">
        <v>867</v>
      </c>
      <c r="AX2" s="1413"/>
      <c r="AY2" s="1413"/>
      <c r="AZ2" s="1412" t="s">
        <v>867</v>
      </c>
      <c r="BA2" s="1412" t="s">
        <v>867</v>
      </c>
      <c r="BB2" s="1412" t="s">
        <v>867</v>
      </c>
      <c r="BC2" s="1412" t="s">
        <v>867</v>
      </c>
      <c r="BD2" s="1412" t="s">
        <v>867</v>
      </c>
      <c r="BE2" s="1413"/>
      <c r="BF2" s="1413"/>
      <c r="BG2" s="1413"/>
      <c r="BH2" s="1413"/>
      <c r="BI2" s="1413"/>
      <c r="BJ2" s="1413"/>
      <c r="BK2" s="1413"/>
      <c r="BL2" s="1413"/>
      <c r="BM2" s="1413"/>
      <c r="BN2" s="1413"/>
      <c r="BO2" s="1412" t="s">
        <v>867</v>
      </c>
      <c r="BP2" s="1412" t="s">
        <v>867</v>
      </c>
      <c r="BQ2" s="1412" t="s">
        <v>867</v>
      </c>
      <c r="BR2" s="1412" t="s">
        <v>867</v>
      </c>
      <c r="BS2" s="1413"/>
      <c r="BT2" s="1413"/>
      <c r="BU2" s="1413"/>
      <c r="BV2" s="1413"/>
      <c r="BW2" s="1412" t="s">
        <v>867</v>
      </c>
      <c r="BX2" s="1412" t="s">
        <v>867</v>
      </c>
      <c r="BY2" s="1412" t="s">
        <v>867</v>
      </c>
      <c r="BZ2" s="1412" t="s">
        <v>867</v>
      </c>
      <c r="CA2" s="1413"/>
      <c r="CB2" s="1413"/>
      <c r="CC2" s="1413"/>
      <c r="CD2" s="1413"/>
      <c r="CE2" s="1413"/>
      <c r="CF2" s="1413"/>
      <c r="CG2" s="1413"/>
      <c r="CH2" s="1412" t="s">
        <v>867</v>
      </c>
      <c r="CI2" s="1412" t="s">
        <v>867</v>
      </c>
      <c r="CJ2" s="1412" t="s">
        <v>867</v>
      </c>
      <c r="CK2" s="1412" t="s">
        <v>867</v>
      </c>
      <c r="CL2" s="1412" t="s">
        <v>867</v>
      </c>
    </row>
    <row r="5" spans="1:90">
      <c r="A5" s="1382"/>
    </row>
    <row r="8" spans="1:90" ht="15">
      <c r="J8" s="1383"/>
    </row>
    <row r="9" spans="1:90">
      <c r="G9" s="1388"/>
    </row>
    <row r="14" spans="1:90">
      <c r="G14" s="1388"/>
    </row>
    <row r="19" spans="129:131">
      <c r="EA19" s="1389" t="s">
        <v>867</v>
      </c>
    </row>
    <row r="20" spans="129:131">
      <c r="DY20" s="1390" t="s">
        <v>1940</v>
      </c>
      <c r="DZ20" s="1390" t="s">
        <v>1941</v>
      </c>
      <c r="EA20" s="1390" t="s">
        <v>1942</v>
      </c>
    </row>
    <row r="21" spans="129:131">
      <c r="DY21" s="1390" t="s">
        <v>1940</v>
      </c>
      <c r="DZ21" s="1390" t="s">
        <v>1941</v>
      </c>
      <c r="EA21" s="1390" t="s">
        <v>1942</v>
      </c>
    </row>
    <row r="22" spans="129:131">
      <c r="DY22" s="1390" t="s">
        <v>1940</v>
      </c>
      <c r="DZ22" s="1390" t="s">
        <v>1941</v>
      </c>
      <c r="EA22" s="1390" t="s">
        <v>1942</v>
      </c>
    </row>
    <row r="23" spans="129:131">
      <c r="DY23" s="1390" t="s">
        <v>1943</v>
      </c>
      <c r="DZ23" s="1390" t="s">
        <v>1944</v>
      </c>
      <c r="EA23" s="1390" t="s">
        <v>1945</v>
      </c>
    </row>
    <row r="24" spans="129:131">
      <c r="DY24" s="1390" t="s">
        <v>1946</v>
      </c>
      <c r="DZ24" s="1390" t="s">
        <v>1947</v>
      </c>
      <c r="EA24" s="1390" t="s">
        <v>1948</v>
      </c>
    </row>
    <row r="25" spans="129:131">
      <c r="DY25" s="1390" t="s">
        <v>1943</v>
      </c>
      <c r="DZ25" s="1390" t="s">
        <v>1944</v>
      </c>
      <c r="EA25" s="1390" t="s">
        <v>1945</v>
      </c>
    </row>
    <row r="26" spans="129:131">
      <c r="DY26" s="1390" t="s">
        <v>1949</v>
      </c>
      <c r="DZ26" s="1390" t="s">
        <v>1950</v>
      </c>
      <c r="EA26" s="1390" t="s">
        <v>1951</v>
      </c>
    </row>
    <row r="27" spans="129:131">
      <c r="DY27" s="1390" t="s">
        <v>1952</v>
      </c>
      <c r="DZ27" s="1390" t="s">
        <v>1953</v>
      </c>
      <c r="EA27" s="1390" t="s">
        <v>1954</v>
      </c>
    </row>
    <row r="28" spans="129:131">
      <c r="DY28" s="1390" t="s">
        <v>1955</v>
      </c>
      <c r="DZ28" s="1390" t="s">
        <v>1956</v>
      </c>
      <c r="EA28" s="1390" t="s">
        <v>1957</v>
      </c>
    </row>
    <row r="29" spans="129:131">
      <c r="DY29" s="1390" t="s">
        <v>1958</v>
      </c>
      <c r="DZ29" s="1390" t="s">
        <v>1959</v>
      </c>
      <c r="EA29" s="1390" t="s">
        <v>1960</v>
      </c>
    </row>
    <row r="30" spans="129:131">
      <c r="DY30" s="1390" t="s">
        <v>1961</v>
      </c>
      <c r="DZ30" s="1390" t="s">
        <v>1962</v>
      </c>
      <c r="EA30" s="1390" t="s">
        <v>1963</v>
      </c>
    </row>
    <row r="31" spans="129:131">
      <c r="DY31" s="1390" t="s">
        <v>1964</v>
      </c>
      <c r="DZ31" s="1390" t="s">
        <v>1965</v>
      </c>
      <c r="EA31" s="1390" t="s">
        <v>1966</v>
      </c>
    </row>
    <row r="32" spans="129:131">
      <c r="DY32" s="1390" t="s">
        <v>1967</v>
      </c>
      <c r="DZ32" s="1390" t="s">
        <v>1968</v>
      </c>
      <c r="EA32" s="1390" t="s">
        <v>1969</v>
      </c>
    </row>
    <row r="33" spans="129:131">
      <c r="DY33" s="1390" t="s">
        <v>1970</v>
      </c>
      <c r="DZ33" s="1390" t="s">
        <v>1971</v>
      </c>
      <c r="EA33" s="1390" t="s">
        <v>1972</v>
      </c>
    </row>
    <row r="34" spans="129:131">
      <c r="DY34" s="1390" t="s">
        <v>1973</v>
      </c>
      <c r="DZ34" s="1390" t="s">
        <v>1974</v>
      </c>
      <c r="EA34" s="1390" t="s">
        <v>1975</v>
      </c>
    </row>
    <row r="35" spans="129:131">
      <c r="DY35" s="1390" t="s">
        <v>1976</v>
      </c>
      <c r="DZ35" s="1390" t="s">
        <v>1977</v>
      </c>
      <c r="EA35" s="1390" t="s">
        <v>1978</v>
      </c>
    </row>
    <row r="36" spans="129:131">
      <c r="DY36" s="1390" t="s">
        <v>1979</v>
      </c>
      <c r="DZ36" s="1390" t="s">
        <v>1980</v>
      </c>
      <c r="EA36" s="1390" t="s">
        <v>1981</v>
      </c>
    </row>
    <row r="37" spans="129:131">
      <c r="DY37" s="1390" t="s">
        <v>1982</v>
      </c>
      <c r="DZ37" s="1390" t="s">
        <v>1983</v>
      </c>
      <c r="EA37" s="1390" t="s">
        <v>1984</v>
      </c>
    </row>
    <row r="38" spans="129:131">
      <c r="DY38" s="1390" t="s">
        <v>1985</v>
      </c>
      <c r="DZ38" s="1390" t="s">
        <v>1986</v>
      </c>
      <c r="EA38" s="1390" t="s">
        <v>1987</v>
      </c>
    </row>
    <row r="39" spans="129:131">
      <c r="DY39" s="1390" t="s">
        <v>1988</v>
      </c>
      <c r="DZ39" s="1390" t="s">
        <v>1989</v>
      </c>
      <c r="EA39" s="1390" t="s">
        <v>1990</v>
      </c>
    </row>
    <row r="40" spans="129:131">
      <c r="DY40" s="1390" t="s">
        <v>1991</v>
      </c>
      <c r="DZ40" s="1390" t="s">
        <v>1992</v>
      </c>
      <c r="EA40" s="1391" t="s">
        <v>1993</v>
      </c>
    </row>
    <row r="41" spans="129:131">
      <c r="DY41" s="1390" t="s">
        <v>1994</v>
      </c>
      <c r="DZ41" s="1390" t="s">
        <v>1995</v>
      </c>
      <c r="EA41" s="1391" t="s">
        <v>1996</v>
      </c>
    </row>
    <row r="42" spans="129:131">
      <c r="DY42" s="1390" t="s">
        <v>1997</v>
      </c>
      <c r="DZ42" s="1390" t="s">
        <v>1998</v>
      </c>
      <c r="EA42" s="1391" t="s">
        <v>1999</v>
      </c>
    </row>
    <row r="43" spans="129:131">
      <c r="DY43" s="1390" t="s">
        <v>2000</v>
      </c>
      <c r="DZ43" s="1390" t="s">
        <v>2001</v>
      </c>
      <c r="EA43" s="1391" t="s">
        <v>2002</v>
      </c>
    </row>
    <row r="44" spans="129:131">
      <c r="DY44" s="1390" t="s">
        <v>2003</v>
      </c>
      <c r="DZ44" s="1390" t="s">
        <v>2004</v>
      </c>
      <c r="EA44" s="1391" t="s">
        <v>2005</v>
      </c>
    </row>
    <row r="45" spans="129:131">
      <c r="DY45" s="1390" t="s">
        <v>2006</v>
      </c>
      <c r="DZ45" s="1390" t="s">
        <v>2007</v>
      </c>
      <c r="EA45" s="1391" t="s">
        <v>2008</v>
      </c>
    </row>
    <row r="46" spans="129:131">
      <c r="DY46" s="1390"/>
    </row>
    <row r="47" spans="129:131">
      <c r="DY47" s="1390"/>
    </row>
    <row r="48" spans="129:131">
      <c r="DY48" s="1390"/>
    </row>
    <row r="50" spans="7:8">
      <c r="G50" s="1392">
        <f ca="1">TODAY()</f>
        <v>46204</v>
      </c>
      <c r="H50" s="1270" t="s">
        <v>2009</v>
      </c>
    </row>
    <row r="51" spans="7:8">
      <c r="G51" s="1392">
        <f ca="1">TODAY()-1</f>
        <v>46203</v>
      </c>
      <c r="H51" s="1270" t="s">
        <v>2010</v>
      </c>
    </row>
    <row r="52" spans="7:8">
      <c r="G52" s="1392">
        <f ca="1">TODAY()-2</f>
        <v>46202</v>
      </c>
      <c r="H52" s="1270" t="s">
        <v>2011</v>
      </c>
    </row>
    <row r="53" spans="7:8">
      <c r="G53" s="1392">
        <f ca="1">TODAY()-3</f>
        <v>46201</v>
      </c>
      <c r="H53" s="1270" t="s">
        <v>2012</v>
      </c>
    </row>
    <row r="54" spans="7:8">
      <c r="G54" s="1392">
        <f ca="1">TODAY()-4</f>
        <v>46200</v>
      </c>
      <c r="H54" s="1270" t="s">
        <v>2013</v>
      </c>
    </row>
    <row r="55" spans="7:8">
      <c r="G55" s="1392">
        <f ca="1">TODAY()-5</f>
        <v>46199</v>
      </c>
      <c r="H55" s="1270" t="s">
        <v>2014</v>
      </c>
    </row>
  </sheetData>
  <phoneticPr fontId="5"/>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340</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341</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62"/>
      <c r="BB4" s="1762"/>
      <c r="BC4" s="1762"/>
      <c r="BD4" s="1762"/>
      <c r="BE4" s="1763"/>
    </row>
    <row r="5" spans="2:77" ht="13.5" customHeight="1">
      <c r="B5" s="58" t="s">
        <v>342</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64"/>
      <c r="C6" s="1765"/>
      <c r="D6" s="1765"/>
      <c r="E6" s="1765"/>
      <c r="F6" s="1765"/>
      <c r="G6" s="1765"/>
      <c r="H6" s="1765"/>
      <c r="I6" s="1765"/>
      <c r="J6" s="1765"/>
      <c r="K6" s="1765"/>
      <c r="L6" s="1765"/>
      <c r="M6" s="1765"/>
      <c r="N6" s="1765"/>
      <c r="O6" s="1765"/>
      <c r="P6" s="1765"/>
      <c r="Q6" s="1765"/>
      <c r="R6" s="1765"/>
      <c r="S6" s="1765"/>
      <c r="T6" s="1765"/>
      <c r="U6" s="1765"/>
      <c r="V6" s="1765"/>
      <c r="W6" s="1765"/>
      <c r="X6" s="1765"/>
      <c r="Y6" s="1765"/>
      <c r="Z6" s="1765"/>
      <c r="AA6" s="1765"/>
      <c r="AB6" s="1765"/>
      <c r="AC6" s="1765"/>
      <c r="AD6" s="1765"/>
      <c r="AE6" s="1765"/>
      <c r="AF6" s="1765"/>
      <c r="AG6" s="1765"/>
      <c r="AH6" s="1765"/>
      <c r="AI6" s="1765"/>
      <c r="AJ6" s="1765"/>
      <c r="AK6" s="1765"/>
      <c r="AL6" s="1765"/>
      <c r="AM6" s="1765"/>
      <c r="AN6" s="1765"/>
      <c r="AO6" s="1765"/>
      <c r="AP6" s="1765"/>
      <c r="AQ6" s="1765"/>
      <c r="AR6" s="1765"/>
      <c r="AS6" s="1765"/>
      <c r="AT6" s="1765"/>
      <c r="AU6" s="1765"/>
      <c r="AV6" s="1765"/>
      <c r="AW6" s="1765"/>
      <c r="AX6" s="1765"/>
      <c r="AY6" s="1765"/>
      <c r="AZ6" s="1765"/>
      <c r="BA6" s="1765"/>
      <c r="BB6" s="1765"/>
      <c r="BC6" s="1765"/>
      <c r="BD6" s="1765"/>
      <c r="BE6" s="1766"/>
    </row>
    <row r="7" spans="2:77" ht="13.5" customHeight="1">
      <c r="B7" s="64" t="s">
        <v>343</v>
      </c>
      <c r="C7" s="65"/>
      <c r="D7" s="65"/>
      <c r="E7" s="65"/>
      <c r="F7" s="66"/>
      <c r="G7" s="65"/>
      <c r="H7" s="65"/>
      <c r="I7" s="65"/>
      <c r="J7" s="65"/>
      <c r="K7" s="65"/>
      <c r="L7" s="65"/>
      <c r="M7" s="65"/>
      <c r="N7" s="65"/>
      <c r="O7" s="65"/>
      <c r="P7" s="65"/>
      <c r="Q7" s="1767"/>
      <c r="R7" s="1768"/>
      <c r="S7" s="1768"/>
      <c r="T7" s="1768"/>
      <c r="U7" s="1768"/>
      <c r="V7" s="1768"/>
      <c r="W7" s="1768"/>
      <c r="X7" s="1768"/>
      <c r="Y7" s="1768"/>
      <c r="Z7" s="1768"/>
      <c r="AA7" s="1768"/>
      <c r="AB7" s="1768"/>
      <c r="AC7" s="1769"/>
      <c r="AD7" s="64" t="s">
        <v>344</v>
      </c>
      <c r="AE7" s="65"/>
      <c r="AF7" s="66"/>
      <c r="AG7" s="66"/>
      <c r="AH7" s="66"/>
      <c r="AI7" s="66"/>
      <c r="AJ7" s="66"/>
      <c r="AK7" s="66"/>
      <c r="AL7" s="66"/>
      <c r="AM7" s="66"/>
      <c r="AN7" s="66"/>
      <c r="AO7" s="66"/>
      <c r="AP7" s="66"/>
      <c r="AQ7" s="66"/>
      <c r="AR7" s="1770"/>
      <c r="AS7" s="1771"/>
      <c r="AT7" s="1771"/>
      <c r="AU7" s="1771"/>
      <c r="AV7" s="1771"/>
      <c r="AW7" s="1771"/>
      <c r="AX7" s="1771"/>
      <c r="AY7" s="1771"/>
      <c r="AZ7" s="1771"/>
      <c r="BA7" s="1771"/>
      <c r="BB7" s="1771"/>
      <c r="BC7" s="1771"/>
      <c r="BD7" s="1771"/>
      <c r="BE7" s="1772"/>
      <c r="BS7" s="15">
        <v>7</v>
      </c>
      <c r="BT7" s="15">
        <v>8</v>
      </c>
      <c r="BV7" s="14" t="s">
        <v>291</v>
      </c>
      <c r="BW7" s="14" t="s">
        <v>292</v>
      </c>
      <c r="BX7" s="14" t="s">
        <v>293</v>
      </c>
      <c r="BY7" s="14" t="s">
        <v>294</v>
      </c>
    </row>
    <row r="8" spans="2:77" ht="13.5" customHeight="1">
      <c r="B8" s="67" t="s">
        <v>345</v>
      </c>
      <c r="C8" s="68"/>
      <c r="D8" s="68"/>
      <c r="E8" s="68"/>
      <c r="F8" s="68"/>
      <c r="G8" s="68"/>
      <c r="H8" s="68"/>
      <c r="I8" s="68"/>
      <c r="J8" s="68"/>
      <c r="K8" s="68"/>
      <c r="L8" s="68"/>
      <c r="M8" s="68"/>
      <c r="N8" s="68"/>
      <c r="O8" s="1773"/>
      <c r="P8" s="1773"/>
      <c r="Q8" s="1773"/>
      <c r="R8" s="1773"/>
      <c r="S8" s="1773"/>
      <c r="T8" s="1773"/>
      <c r="U8" s="1773"/>
      <c r="V8" s="1773"/>
      <c r="W8" s="1773"/>
      <c r="X8" s="1773"/>
      <c r="Y8" s="1773"/>
      <c r="Z8" s="1773"/>
      <c r="AA8" s="1773"/>
      <c r="AB8" s="1773"/>
      <c r="AC8" s="1773"/>
      <c r="AD8" s="67" t="s">
        <v>346</v>
      </c>
      <c r="AE8" s="69"/>
      <c r="AF8" s="69"/>
      <c r="AG8" s="69"/>
      <c r="AH8" s="69"/>
      <c r="AI8" s="70"/>
      <c r="AJ8" s="67"/>
      <c r="AK8" s="71"/>
      <c r="AL8" s="1773"/>
      <c r="AM8" s="1773"/>
      <c r="AN8" s="1773"/>
      <c r="AO8" s="1773"/>
      <c r="AP8" s="1773"/>
      <c r="AQ8" s="1773"/>
      <c r="AR8" s="1773"/>
      <c r="AS8" s="1773"/>
      <c r="AT8" s="1773"/>
      <c r="AU8" s="1773"/>
      <c r="AV8" s="1773"/>
      <c r="AW8" s="1773"/>
      <c r="AX8" s="1773"/>
      <c r="AY8" s="1773"/>
      <c r="AZ8" s="1773"/>
      <c r="BA8" s="1773"/>
      <c r="BB8" s="1773"/>
      <c r="BC8" s="1773"/>
      <c r="BD8" s="1773"/>
      <c r="BE8" s="1774"/>
    </row>
    <row r="9" spans="2:77" ht="13.5" customHeight="1" thickBot="1">
      <c r="B9" s="58" t="s">
        <v>2256</v>
      </c>
      <c r="C9" s="60"/>
      <c r="D9" s="60"/>
      <c r="E9" s="60"/>
      <c r="F9" s="60"/>
      <c r="G9" s="60"/>
      <c r="H9" s="60"/>
      <c r="I9" s="60"/>
      <c r="J9" s="1775"/>
      <c r="K9" s="1775"/>
      <c r="L9" s="1775"/>
      <c r="M9" s="1775"/>
      <c r="N9" s="1775"/>
      <c r="O9" s="1775"/>
      <c r="P9" s="1775"/>
      <c r="Q9" s="1775"/>
      <c r="R9" s="1775"/>
      <c r="S9" s="1776"/>
      <c r="T9" s="1782" t="s">
        <v>347</v>
      </c>
      <c r="U9" s="1783"/>
      <c r="V9" s="1783"/>
      <c r="W9" s="1783"/>
      <c r="X9" s="1783"/>
      <c r="Y9" s="1783"/>
      <c r="Z9" s="1783"/>
      <c r="AA9" s="1783"/>
      <c r="AB9" s="1783"/>
      <c r="AC9" s="1777" t="str">
        <f>IF(事前シート!O44&lt;&gt;"",事前シート!O44,"")</f>
        <v/>
      </c>
      <c r="AD9" s="1778"/>
      <c r="AE9" s="1778"/>
      <c r="AF9" s="1778"/>
      <c r="AG9" s="1778"/>
      <c r="AH9" s="1778"/>
      <c r="AI9" s="1778"/>
      <c r="AJ9" s="1778"/>
      <c r="AK9" s="1778"/>
      <c r="AL9" s="1779"/>
      <c r="AM9" s="65" t="s">
        <v>348</v>
      </c>
      <c r="AN9" s="66"/>
      <c r="AO9" s="66"/>
      <c r="AP9" s="66"/>
      <c r="AQ9" s="66"/>
      <c r="AR9" s="66"/>
      <c r="AS9" s="1778"/>
      <c r="AT9" s="1778"/>
      <c r="AU9" s="1778"/>
      <c r="AV9" s="1778"/>
      <c r="AW9" s="1778"/>
      <c r="AX9" s="1778"/>
      <c r="AY9" s="1778"/>
      <c r="AZ9" s="1778"/>
      <c r="BA9" s="1778"/>
      <c r="BB9" s="1778"/>
      <c r="BC9" s="1778"/>
      <c r="BD9" s="1778"/>
      <c r="BE9" s="1779"/>
    </row>
    <row r="10" spans="2:77" ht="13.5" customHeight="1">
      <c r="B10" s="72" t="s">
        <v>2239</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295</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286</v>
      </c>
      <c r="D11" s="59"/>
      <c r="E11" s="59"/>
      <c r="F11" s="60"/>
      <c r="G11" s="59"/>
      <c r="H11" s="59"/>
      <c r="I11" s="59"/>
      <c r="J11" s="1780"/>
      <c r="K11" s="1780"/>
      <c r="L11" s="1780"/>
      <c r="M11" s="1780"/>
      <c r="N11" s="1780"/>
      <c r="O11" s="1780"/>
      <c r="P11" s="1780"/>
      <c r="Q11" s="1780"/>
      <c r="R11" s="1780"/>
      <c r="S11" s="1780"/>
      <c r="T11" s="1780"/>
      <c r="U11" s="1780"/>
      <c r="V11" s="1780"/>
      <c r="W11" s="1780"/>
      <c r="X11" s="1780"/>
      <c r="Y11" s="1780"/>
      <c r="Z11" s="1780"/>
      <c r="AA11" s="1780"/>
      <c r="AB11" s="1780"/>
      <c r="AC11" s="1781"/>
      <c r="AD11" s="78"/>
      <c r="AE11" s="58" t="s">
        <v>286</v>
      </c>
      <c r="AF11" s="59"/>
      <c r="AG11" s="59"/>
      <c r="AH11" s="60"/>
      <c r="AI11" s="59"/>
      <c r="AJ11" s="59"/>
      <c r="AK11" s="59"/>
      <c r="AL11" s="1780"/>
      <c r="AM11" s="1780"/>
      <c r="AN11" s="1780"/>
      <c r="AO11" s="1780"/>
      <c r="AP11" s="1780"/>
      <c r="AQ11" s="1780"/>
      <c r="AR11" s="1780"/>
      <c r="AS11" s="1780"/>
      <c r="AT11" s="1780"/>
      <c r="AU11" s="1780"/>
      <c r="AV11" s="1780"/>
      <c r="AW11" s="1780"/>
      <c r="AX11" s="1780"/>
      <c r="AY11" s="1780"/>
      <c r="AZ11" s="1780"/>
      <c r="BA11" s="1780"/>
      <c r="BB11" s="1780"/>
      <c r="BC11" s="1780"/>
      <c r="BD11" s="1780"/>
      <c r="BE11" s="1781"/>
    </row>
    <row r="12" spans="2:77" ht="13.5" customHeight="1">
      <c r="B12" s="78"/>
      <c r="C12" s="79" t="s">
        <v>287</v>
      </c>
      <c r="D12" s="80"/>
      <c r="E12" s="80"/>
      <c r="F12" s="80"/>
      <c r="G12" s="80"/>
      <c r="H12" s="80"/>
      <c r="I12" s="80"/>
      <c r="J12" s="1760"/>
      <c r="K12" s="1760"/>
      <c r="L12" s="1760"/>
      <c r="M12" s="1760"/>
      <c r="N12" s="1760"/>
      <c r="O12" s="1760"/>
      <c r="P12" s="1760"/>
      <c r="Q12" s="1760"/>
      <c r="R12" s="1760"/>
      <c r="S12" s="1760"/>
      <c r="T12" s="1760"/>
      <c r="U12" s="1760"/>
      <c r="V12" s="1760"/>
      <c r="W12" s="1760"/>
      <c r="X12" s="1760"/>
      <c r="Y12" s="1760"/>
      <c r="Z12" s="1760"/>
      <c r="AA12" s="1760"/>
      <c r="AB12" s="1760"/>
      <c r="AC12" s="1761"/>
      <c r="AD12" s="78"/>
      <c r="AE12" s="79" t="s">
        <v>287</v>
      </c>
      <c r="AF12" s="80"/>
      <c r="AG12" s="80"/>
      <c r="AH12" s="80"/>
      <c r="AI12" s="80"/>
      <c r="AJ12" s="80"/>
      <c r="AK12" s="80"/>
      <c r="AL12" s="1760"/>
      <c r="AM12" s="1760"/>
      <c r="AN12" s="1760"/>
      <c r="AO12" s="1760"/>
      <c r="AP12" s="1760"/>
      <c r="AQ12" s="1760"/>
      <c r="AR12" s="1760"/>
      <c r="AS12" s="1760"/>
      <c r="AT12" s="1760"/>
      <c r="AU12" s="1760"/>
      <c r="AV12" s="1760"/>
      <c r="AW12" s="1760"/>
      <c r="AX12" s="1760"/>
      <c r="AY12" s="1760"/>
      <c r="AZ12" s="1760"/>
      <c r="BA12" s="1760"/>
      <c r="BB12" s="1760"/>
      <c r="BC12" s="1760"/>
      <c r="BD12" s="1760"/>
      <c r="BE12" s="1761"/>
    </row>
    <row r="13" spans="2:77" ht="13.5" customHeight="1">
      <c r="B13" s="78"/>
      <c r="C13" s="81" t="s">
        <v>286</v>
      </c>
      <c r="D13" s="82"/>
      <c r="E13" s="82"/>
      <c r="F13" s="82"/>
      <c r="G13" s="82"/>
      <c r="H13" s="82"/>
      <c r="I13" s="82"/>
      <c r="J13" s="1784"/>
      <c r="K13" s="1784"/>
      <c r="L13" s="1784"/>
      <c r="M13" s="1784"/>
      <c r="N13" s="1784"/>
      <c r="O13" s="1784"/>
      <c r="P13" s="1784"/>
      <c r="Q13" s="1784"/>
      <c r="R13" s="1784"/>
      <c r="S13" s="1784"/>
      <c r="T13" s="1784"/>
      <c r="U13" s="1784"/>
      <c r="V13" s="1784"/>
      <c r="W13" s="1784"/>
      <c r="X13" s="1784"/>
      <c r="Y13" s="1784"/>
      <c r="Z13" s="1784"/>
      <c r="AA13" s="1784"/>
      <c r="AB13" s="1784"/>
      <c r="AC13" s="1785"/>
      <c r="AD13" s="78"/>
      <c r="AE13" s="81" t="s">
        <v>286</v>
      </c>
      <c r="AF13" s="82"/>
      <c r="AG13" s="82"/>
      <c r="AH13" s="82"/>
      <c r="AI13" s="82"/>
      <c r="AJ13" s="82"/>
      <c r="AK13" s="82"/>
      <c r="AL13" s="1784"/>
      <c r="AM13" s="1784"/>
      <c r="AN13" s="1784"/>
      <c r="AO13" s="1784"/>
      <c r="AP13" s="1784"/>
      <c r="AQ13" s="1784"/>
      <c r="AR13" s="1784"/>
      <c r="AS13" s="1784"/>
      <c r="AT13" s="1784"/>
      <c r="AU13" s="1784"/>
      <c r="AV13" s="1784"/>
      <c r="AW13" s="1784"/>
      <c r="AX13" s="1784"/>
      <c r="AY13" s="1784"/>
      <c r="AZ13" s="1784"/>
      <c r="BA13" s="1784"/>
      <c r="BB13" s="1784"/>
      <c r="BC13" s="1784"/>
      <c r="BD13" s="1784"/>
      <c r="BE13" s="1785"/>
    </row>
    <row r="14" spans="2:77" ht="13.5" customHeight="1">
      <c r="B14" s="78"/>
      <c r="C14" s="79" t="s">
        <v>28</v>
      </c>
      <c r="D14" s="80"/>
      <c r="E14" s="80"/>
      <c r="F14" s="80"/>
      <c r="G14" s="80"/>
      <c r="H14" s="80"/>
      <c r="I14" s="80"/>
      <c r="J14" s="1760"/>
      <c r="K14" s="1760"/>
      <c r="L14" s="1760"/>
      <c r="M14" s="1760"/>
      <c r="N14" s="1760"/>
      <c r="O14" s="1760"/>
      <c r="P14" s="1760"/>
      <c r="Q14" s="1760"/>
      <c r="R14" s="1760"/>
      <c r="S14" s="1760"/>
      <c r="T14" s="1760"/>
      <c r="U14" s="1760"/>
      <c r="V14" s="1760"/>
      <c r="W14" s="1760"/>
      <c r="X14" s="1760"/>
      <c r="Y14" s="1760"/>
      <c r="Z14" s="1760"/>
      <c r="AA14" s="1760"/>
      <c r="AB14" s="1760"/>
      <c r="AC14" s="1761"/>
      <c r="AD14" s="78"/>
      <c r="AE14" s="79" t="s">
        <v>28</v>
      </c>
      <c r="AF14" s="80"/>
      <c r="AG14" s="80"/>
      <c r="AH14" s="80"/>
      <c r="AI14" s="80"/>
      <c r="AJ14" s="80"/>
      <c r="AK14" s="80"/>
      <c r="AL14" s="1760"/>
      <c r="AM14" s="1760"/>
      <c r="AN14" s="1760"/>
      <c r="AO14" s="1760"/>
      <c r="AP14" s="1760"/>
      <c r="AQ14" s="1760"/>
      <c r="AR14" s="1760"/>
      <c r="AS14" s="1760"/>
      <c r="AT14" s="1760"/>
      <c r="AU14" s="1760"/>
      <c r="AV14" s="1760"/>
      <c r="AW14" s="1760"/>
      <c r="AX14" s="1760"/>
      <c r="AY14" s="1760"/>
      <c r="AZ14" s="1760"/>
      <c r="BA14" s="1760"/>
      <c r="BB14" s="1760"/>
      <c r="BC14" s="1760"/>
      <c r="BD14" s="1760"/>
      <c r="BE14" s="1761"/>
    </row>
    <row r="15" spans="2:77" ht="13.5" customHeight="1">
      <c r="B15" s="78"/>
      <c r="C15" s="62" t="s">
        <v>288</v>
      </c>
      <c r="D15" s="63"/>
      <c r="E15" s="63"/>
      <c r="F15" s="63"/>
      <c r="G15" s="63"/>
      <c r="H15" s="63"/>
      <c r="I15" s="63"/>
      <c r="J15" s="1786"/>
      <c r="K15" s="1786"/>
      <c r="L15" s="1786"/>
      <c r="M15" s="1786"/>
      <c r="N15" s="1786"/>
      <c r="O15" s="1786"/>
      <c r="P15" s="1786"/>
      <c r="Q15" s="1786"/>
      <c r="R15" s="1786"/>
      <c r="S15" s="1786"/>
      <c r="T15" s="1786"/>
      <c r="U15" s="1786"/>
      <c r="V15" s="1786"/>
      <c r="W15" s="1786"/>
      <c r="X15" s="1786"/>
      <c r="Y15" s="1786"/>
      <c r="Z15" s="1786"/>
      <c r="AA15" s="1786"/>
      <c r="AB15" s="1786"/>
      <c r="AC15" s="1787"/>
      <c r="AD15" s="78"/>
      <c r="AE15" s="62" t="s">
        <v>288</v>
      </c>
      <c r="AF15" s="63"/>
      <c r="AG15" s="63"/>
      <c r="AH15" s="63"/>
      <c r="AI15" s="63"/>
      <c r="AJ15" s="63"/>
      <c r="AK15" s="63"/>
      <c r="AL15" s="1786"/>
      <c r="AM15" s="1786"/>
      <c r="AN15" s="1786"/>
      <c r="AO15" s="1786"/>
      <c r="AP15" s="1786"/>
      <c r="AQ15" s="1786"/>
      <c r="AR15" s="1786"/>
      <c r="AS15" s="1786"/>
      <c r="AT15" s="1786"/>
      <c r="AU15" s="1786"/>
      <c r="AV15" s="1786"/>
      <c r="AW15" s="1786"/>
      <c r="AX15" s="1786"/>
      <c r="AY15" s="1786"/>
      <c r="AZ15" s="1786"/>
      <c r="BA15" s="1786"/>
      <c r="BB15" s="1786"/>
      <c r="BC15" s="1786"/>
      <c r="BD15" s="1786"/>
      <c r="BE15" s="1787"/>
    </row>
    <row r="16" spans="2:77" ht="13.5" customHeight="1">
      <c r="B16" s="78"/>
      <c r="C16" s="81" t="s">
        <v>286</v>
      </c>
      <c r="D16" s="82"/>
      <c r="E16" s="82"/>
      <c r="F16" s="82"/>
      <c r="G16" s="82"/>
      <c r="H16" s="82"/>
      <c r="I16" s="82"/>
      <c r="J16" s="1784"/>
      <c r="K16" s="1784"/>
      <c r="L16" s="1784"/>
      <c r="M16" s="1784"/>
      <c r="N16" s="1784"/>
      <c r="O16" s="1784"/>
      <c r="P16" s="1784"/>
      <c r="Q16" s="1784"/>
      <c r="R16" s="1784"/>
      <c r="S16" s="1784"/>
      <c r="T16" s="1784"/>
      <c r="U16" s="1784"/>
      <c r="V16" s="1784"/>
      <c r="W16" s="1784"/>
      <c r="X16" s="1784"/>
      <c r="Y16" s="1784"/>
      <c r="Z16" s="1784"/>
      <c r="AA16" s="1784"/>
      <c r="AB16" s="1784"/>
      <c r="AC16" s="1785"/>
      <c r="AD16" s="78"/>
      <c r="AE16" s="81" t="s">
        <v>286</v>
      </c>
      <c r="AF16" s="82"/>
      <c r="AG16" s="82"/>
      <c r="AH16" s="82"/>
      <c r="AI16" s="82"/>
      <c r="AJ16" s="82"/>
      <c r="AK16" s="82"/>
      <c r="AL16" s="1784"/>
      <c r="AM16" s="1784"/>
      <c r="AN16" s="1784"/>
      <c r="AO16" s="1784"/>
      <c r="AP16" s="1784"/>
      <c r="AQ16" s="1784"/>
      <c r="AR16" s="1784"/>
      <c r="AS16" s="1784"/>
      <c r="AT16" s="1784"/>
      <c r="AU16" s="1784"/>
      <c r="AV16" s="1784"/>
      <c r="AW16" s="1784"/>
      <c r="AX16" s="1784"/>
      <c r="AY16" s="1784"/>
      <c r="AZ16" s="1784"/>
      <c r="BA16" s="1784"/>
      <c r="BB16" s="1784"/>
      <c r="BC16" s="1784"/>
      <c r="BD16" s="1784"/>
      <c r="BE16" s="1785"/>
    </row>
    <row r="17" spans="2:57" ht="13.5" customHeight="1">
      <c r="B17" s="78"/>
      <c r="C17" s="79" t="s">
        <v>14</v>
      </c>
      <c r="D17" s="80"/>
      <c r="E17" s="80"/>
      <c r="F17" s="80"/>
      <c r="G17" s="80"/>
      <c r="H17" s="80"/>
      <c r="I17" s="80"/>
      <c r="J17" s="1760"/>
      <c r="K17" s="1760"/>
      <c r="L17" s="1760"/>
      <c r="M17" s="1760"/>
      <c r="N17" s="1760"/>
      <c r="O17" s="1760"/>
      <c r="P17" s="1760"/>
      <c r="Q17" s="1760"/>
      <c r="R17" s="1760"/>
      <c r="S17" s="1760"/>
      <c r="T17" s="1760"/>
      <c r="U17" s="1760"/>
      <c r="V17" s="1760"/>
      <c r="W17" s="1760"/>
      <c r="X17" s="1760"/>
      <c r="Y17" s="1760"/>
      <c r="Z17" s="1760"/>
      <c r="AA17" s="1760"/>
      <c r="AB17" s="1760"/>
      <c r="AC17" s="1761"/>
      <c r="AD17" s="78"/>
      <c r="AE17" s="79" t="s">
        <v>14</v>
      </c>
      <c r="AF17" s="80"/>
      <c r="AG17" s="80"/>
      <c r="AH17" s="80"/>
      <c r="AI17" s="80"/>
      <c r="AJ17" s="80"/>
      <c r="AK17" s="80"/>
      <c r="AL17" s="1760"/>
      <c r="AM17" s="1760"/>
      <c r="AN17" s="1760"/>
      <c r="AO17" s="1760"/>
      <c r="AP17" s="1760"/>
      <c r="AQ17" s="1760"/>
      <c r="AR17" s="1760"/>
      <c r="AS17" s="1760"/>
      <c r="AT17" s="1760"/>
      <c r="AU17" s="1760"/>
      <c r="AV17" s="1760"/>
      <c r="AW17" s="1760"/>
      <c r="AX17" s="1760"/>
      <c r="AY17" s="1760"/>
      <c r="AZ17" s="1760"/>
      <c r="BA17" s="1760"/>
      <c r="BB17" s="1760"/>
      <c r="BC17" s="1760"/>
      <c r="BD17" s="1760"/>
      <c r="BE17" s="1761"/>
    </row>
    <row r="18" spans="2:57" ht="13.5" customHeight="1">
      <c r="B18" s="78"/>
      <c r="C18" s="64" t="s">
        <v>289</v>
      </c>
      <c r="D18" s="65"/>
      <c r="E18" s="65"/>
      <c r="F18" s="65"/>
      <c r="G18" s="65"/>
      <c r="H18" s="65"/>
      <c r="I18" s="65"/>
      <c r="J18" s="1788"/>
      <c r="K18" s="1788"/>
      <c r="L18" s="1788"/>
      <c r="M18" s="1788"/>
      <c r="N18" s="1788"/>
      <c r="O18" s="1788"/>
      <c r="P18" s="1788"/>
      <c r="Q18" s="1788"/>
      <c r="R18" s="1788"/>
      <c r="S18" s="1788"/>
      <c r="T18" s="1788"/>
      <c r="U18" s="1788"/>
      <c r="V18" s="1788"/>
      <c r="W18" s="1788"/>
      <c r="X18" s="1788"/>
      <c r="Y18" s="1788"/>
      <c r="Z18" s="1788"/>
      <c r="AA18" s="1788"/>
      <c r="AB18" s="1788"/>
      <c r="AC18" s="1789"/>
      <c r="AD18" s="78"/>
      <c r="AE18" s="64" t="s">
        <v>289</v>
      </c>
      <c r="AF18" s="65"/>
      <c r="AG18" s="65"/>
      <c r="AH18" s="65"/>
      <c r="AI18" s="65"/>
      <c r="AJ18" s="65"/>
      <c r="AK18" s="65"/>
      <c r="AL18" s="1788"/>
      <c r="AM18" s="1788"/>
      <c r="AN18" s="1788"/>
      <c r="AO18" s="1788"/>
      <c r="AP18" s="1788"/>
      <c r="AQ18" s="1788"/>
      <c r="AR18" s="1788"/>
      <c r="AS18" s="1788"/>
      <c r="AT18" s="1788"/>
      <c r="AU18" s="1788"/>
      <c r="AV18" s="1788"/>
      <c r="AW18" s="1788"/>
      <c r="AX18" s="1788"/>
      <c r="AY18" s="1788"/>
      <c r="AZ18" s="1788"/>
      <c r="BA18" s="1788"/>
      <c r="BB18" s="1788"/>
      <c r="BC18" s="1788"/>
      <c r="BD18" s="1788"/>
      <c r="BE18" s="1789"/>
    </row>
    <row r="19" spans="2:57" ht="13.5" customHeight="1" thickBot="1">
      <c r="B19" s="83"/>
      <c r="C19" s="84" t="s">
        <v>290</v>
      </c>
      <c r="D19" s="85"/>
      <c r="E19" s="85"/>
      <c r="F19" s="85"/>
      <c r="G19" s="85"/>
      <c r="H19" s="85"/>
      <c r="I19" s="85"/>
      <c r="J19" s="1790"/>
      <c r="K19" s="1790"/>
      <c r="L19" s="1790"/>
      <c r="M19" s="1790"/>
      <c r="N19" s="1790"/>
      <c r="O19" s="1790"/>
      <c r="P19" s="1790"/>
      <c r="Q19" s="1790"/>
      <c r="R19" s="1790"/>
      <c r="S19" s="1790"/>
      <c r="T19" s="1790"/>
      <c r="U19" s="1790"/>
      <c r="V19" s="1790"/>
      <c r="W19" s="1790"/>
      <c r="X19" s="1790"/>
      <c r="Y19" s="1790"/>
      <c r="Z19" s="1790"/>
      <c r="AA19" s="1790"/>
      <c r="AB19" s="1790"/>
      <c r="AC19" s="1791"/>
      <c r="AD19" s="83"/>
      <c r="AE19" s="84" t="s">
        <v>290</v>
      </c>
      <c r="AF19" s="85"/>
      <c r="AG19" s="85"/>
      <c r="AH19" s="85"/>
      <c r="AI19" s="85"/>
      <c r="AJ19" s="85"/>
      <c r="AK19" s="85"/>
      <c r="AL19" s="1790"/>
      <c r="AM19" s="1790"/>
      <c r="AN19" s="1790"/>
      <c r="AO19" s="1790"/>
      <c r="AP19" s="1790"/>
      <c r="AQ19" s="1790"/>
      <c r="AR19" s="1790"/>
      <c r="AS19" s="1790"/>
      <c r="AT19" s="1790"/>
      <c r="AU19" s="1790"/>
      <c r="AV19" s="1790"/>
      <c r="AW19" s="1790"/>
      <c r="AX19" s="1790"/>
      <c r="AY19" s="1790"/>
      <c r="AZ19" s="1790"/>
      <c r="BA19" s="1790"/>
      <c r="BB19" s="1790"/>
      <c r="BC19" s="1790"/>
      <c r="BD19" s="1790"/>
      <c r="BE19" s="1791"/>
    </row>
    <row r="20" spans="2:57" ht="13.5" customHeight="1">
      <c r="B20" s="86" t="s">
        <v>349</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286</v>
      </c>
      <c r="D21" s="59"/>
      <c r="E21" s="59"/>
      <c r="F21" s="60"/>
      <c r="G21" s="59"/>
      <c r="H21" s="59"/>
      <c r="I21" s="59"/>
      <c r="J21" s="1780"/>
      <c r="K21" s="1780"/>
      <c r="L21" s="1780"/>
      <c r="M21" s="1780"/>
      <c r="N21" s="1780"/>
      <c r="O21" s="1780"/>
      <c r="P21" s="1780"/>
      <c r="Q21" s="1780"/>
      <c r="R21" s="1780"/>
      <c r="S21" s="1780"/>
      <c r="T21" s="1780"/>
      <c r="U21" s="1780"/>
      <c r="V21" s="1780"/>
      <c r="W21" s="1780"/>
      <c r="X21" s="1780"/>
      <c r="Y21" s="1780"/>
      <c r="Z21" s="1780"/>
      <c r="AA21" s="1780"/>
      <c r="AB21" s="1780"/>
      <c r="AC21" s="1781"/>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287</v>
      </c>
      <c r="D22" s="80"/>
      <c r="E22" s="80"/>
      <c r="F22" s="80"/>
      <c r="G22" s="80"/>
      <c r="H22" s="80"/>
      <c r="I22" s="80"/>
      <c r="J22" s="1760"/>
      <c r="K22" s="1760"/>
      <c r="L22" s="1760"/>
      <c r="M22" s="1760"/>
      <c r="N22" s="1760"/>
      <c r="O22" s="1760"/>
      <c r="P22" s="1760"/>
      <c r="Q22" s="1760"/>
      <c r="R22" s="1760"/>
      <c r="S22" s="1760"/>
      <c r="T22" s="1760"/>
      <c r="U22" s="1760"/>
      <c r="V22" s="1760"/>
      <c r="W22" s="1760"/>
      <c r="X22" s="1760"/>
      <c r="Y22" s="1760"/>
      <c r="Z22" s="1760"/>
      <c r="AA22" s="1760"/>
      <c r="AB22" s="1760"/>
      <c r="AC22" s="1761"/>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286</v>
      </c>
      <c r="D23" s="82"/>
      <c r="E23" s="82"/>
      <c r="F23" s="82"/>
      <c r="G23" s="82"/>
      <c r="H23" s="82"/>
      <c r="I23" s="82"/>
      <c r="J23" s="1784"/>
      <c r="K23" s="1784"/>
      <c r="L23" s="1784"/>
      <c r="M23" s="1784"/>
      <c r="N23" s="1784"/>
      <c r="O23" s="1784"/>
      <c r="P23" s="1784"/>
      <c r="Q23" s="1784"/>
      <c r="R23" s="1784"/>
      <c r="S23" s="1784"/>
      <c r="T23" s="1784"/>
      <c r="U23" s="1784"/>
      <c r="V23" s="1784"/>
      <c r="W23" s="1784"/>
      <c r="X23" s="1784"/>
      <c r="Y23" s="1784"/>
      <c r="Z23" s="1784"/>
      <c r="AA23" s="1784"/>
      <c r="AB23" s="1784"/>
      <c r="AC23" s="1785"/>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60"/>
      <c r="K24" s="1760"/>
      <c r="L24" s="1760"/>
      <c r="M24" s="1760"/>
      <c r="N24" s="1760"/>
      <c r="O24" s="1760"/>
      <c r="P24" s="1760"/>
      <c r="Q24" s="1760"/>
      <c r="R24" s="1760"/>
      <c r="S24" s="1760"/>
      <c r="T24" s="1760"/>
      <c r="U24" s="1760"/>
      <c r="V24" s="1760"/>
      <c r="W24" s="1760"/>
      <c r="X24" s="1760"/>
      <c r="Y24" s="1760"/>
      <c r="Z24" s="1760"/>
      <c r="AA24" s="1760"/>
      <c r="AB24" s="1760"/>
      <c r="AC24" s="1761"/>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288</v>
      </c>
      <c r="D25" s="63"/>
      <c r="E25" s="63"/>
      <c r="F25" s="63"/>
      <c r="G25" s="63"/>
      <c r="H25" s="63"/>
      <c r="I25" s="63"/>
      <c r="J25" s="1786"/>
      <c r="K25" s="1786"/>
      <c r="L25" s="1786"/>
      <c r="M25" s="1786"/>
      <c r="N25" s="1786"/>
      <c r="O25" s="1786"/>
      <c r="P25" s="1786"/>
      <c r="Q25" s="1786"/>
      <c r="R25" s="1786"/>
      <c r="S25" s="1786"/>
      <c r="T25" s="1786"/>
      <c r="U25" s="1786"/>
      <c r="V25" s="1786"/>
      <c r="W25" s="1786"/>
      <c r="X25" s="1786"/>
      <c r="Y25" s="1786"/>
      <c r="Z25" s="1786"/>
      <c r="AA25" s="1786"/>
      <c r="AB25" s="1786"/>
      <c r="AC25" s="1787"/>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286</v>
      </c>
      <c r="D26" s="82"/>
      <c r="E26" s="82"/>
      <c r="F26" s="82"/>
      <c r="G26" s="82"/>
      <c r="H26" s="82"/>
      <c r="I26" s="82"/>
      <c r="J26" s="1784"/>
      <c r="K26" s="1784"/>
      <c r="L26" s="1784"/>
      <c r="M26" s="1784"/>
      <c r="N26" s="1784"/>
      <c r="O26" s="1784"/>
      <c r="P26" s="1784"/>
      <c r="Q26" s="1784"/>
      <c r="R26" s="1784"/>
      <c r="S26" s="1784"/>
      <c r="T26" s="1784"/>
      <c r="U26" s="1784"/>
      <c r="V26" s="1784"/>
      <c r="W26" s="1784"/>
      <c r="X26" s="1784"/>
      <c r="Y26" s="1784"/>
      <c r="Z26" s="1784"/>
      <c r="AA26" s="1784"/>
      <c r="AB26" s="1784"/>
      <c r="AC26" s="1785"/>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60"/>
      <c r="K27" s="1760"/>
      <c r="L27" s="1760"/>
      <c r="M27" s="1760"/>
      <c r="N27" s="1760"/>
      <c r="O27" s="1760"/>
      <c r="P27" s="1760"/>
      <c r="Q27" s="1760"/>
      <c r="R27" s="1760"/>
      <c r="S27" s="1760"/>
      <c r="T27" s="1760"/>
      <c r="U27" s="1760"/>
      <c r="V27" s="1760"/>
      <c r="W27" s="1760"/>
      <c r="X27" s="1760"/>
      <c r="Y27" s="1760"/>
      <c r="Z27" s="1760"/>
      <c r="AA27" s="1760"/>
      <c r="AB27" s="1760"/>
      <c r="AC27" s="1761"/>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289</v>
      </c>
      <c r="D28" s="65"/>
      <c r="E28" s="65"/>
      <c r="F28" s="65"/>
      <c r="G28" s="65"/>
      <c r="H28" s="65"/>
      <c r="I28" s="65"/>
      <c r="J28" s="1788"/>
      <c r="K28" s="1788"/>
      <c r="L28" s="1788"/>
      <c r="M28" s="1788"/>
      <c r="N28" s="1788"/>
      <c r="O28" s="1788"/>
      <c r="P28" s="1788"/>
      <c r="Q28" s="1788"/>
      <c r="R28" s="1788"/>
      <c r="S28" s="1788"/>
      <c r="T28" s="1788"/>
      <c r="U28" s="1788"/>
      <c r="V28" s="1788"/>
      <c r="W28" s="1788"/>
      <c r="X28" s="1788"/>
      <c r="Y28" s="1788"/>
      <c r="Z28" s="1788"/>
      <c r="AA28" s="1788"/>
      <c r="AB28" s="1788"/>
      <c r="AC28" s="1789"/>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290</v>
      </c>
      <c r="D29" s="85"/>
      <c r="E29" s="85"/>
      <c r="F29" s="85"/>
      <c r="G29" s="85"/>
      <c r="H29" s="85"/>
      <c r="I29" s="85"/>
      <c r="J29" s="1790"/>
      <c r="K29" s="1790"/>
      <c r="L29" s="1790"/>
      <c r="M29" s="1790"/>
      <c r="N29" s="1790"/>
      <c r="O29" s="1790"/>
      <c r="P29" s="1790"/>
      <c r="Q29" s="1790"/>
      <c r="R29" s="1790"/>
      <c r="S29" s="1790"/>
      <c r="T29" s="1790"/>
      <c r="U29" s="1790"/>
      <c r="V29" s="1790"/>
      <c r="W29" s="1790"/>
      <c r="X29" s="1790"/>
      <c r="Y29" s="1790"/>
      <c r="Z29" s="1790"/>
      <c r="AA29" s="1790"/>
      <c r="AB29" s="1790"/>
      <c r="AC29" s="1791"/>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5"/>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3" width="9" style="1243"/>
    <col min="4" max="4" width="8.5" style="1243" bestFit="1" customWidth="1"/>
    <col min="5" max="5" width="28.625" style="1243" bestFit="1" customWidth="1"/>
    <col min="6" max="7" width="9" style="1243"/>
    <col min="8" max="8" width="14.875" style="1243" bestFit="1" customWidth="1"/>
    <col min="9" max="16384" width="9" style="1243"/>
  </cols>
  <sheetData>
    <row r="1" spans="1:9">
      <c r="A1" s="1268" t="s">
        <v>1768</v>
      </c>
      <c r="B1" s="1268" t="s">
        <v>1769</v>
      </c>
      <c r="C1" s="1268" t="s">
        <v>1770</v>
      </c>
      <c r="D1" s="1268" t="s">
        <v>1771</v>
      </c>
      <c r="E1" s="1268" t="s">
        <v>1772</v>
      </c>
      <c r="F1" s="1268" t="s">
        <v>1773</v>
      </c>
      <c r="G1" s="1268" t="s">
        <v>1774</v>
      </c>
      <c r="H1" s="1268" t="s">
        <v>1775</v>
      </c>
      <c r="I1" s="1268" t="s">
        <v>1776</v>
      </c>
    </row>
    <row r="2" spans="1:9">
      <c r="A2" s="1269">
        <f>申込書!P18</f>
        <v>0</v>
      </c>
      <c r="B2" s="1269"/>
      <c r="C2" s="1269">
        <f>申込書!L18</f>
        <v>0</v>
      </c>
      <c r="D2" s="1269">
        <f>申込書!V18</f>
        <v>0</v>
      </c>
      <c r="E2" s="1269">
        <f>申込書!E18</f>
        <v>0</v>
      </c>
      <c r="F2" s="1269" t="s">
        <v>1777</v>
      </c>
      <c r="G2" s="1269" t="s">
        <v>1778</v>
      </c>
      <c r="H2" s="1269" t="s">
        <v>1779</v>
      </c>
      <c r="I2" s="1269" t="s">
        <v>1778</v>
      </c>
    </row>
    <row r="3" spans="1:9">
      <c r="A3" s="1269" t="str">
        <f>IF(RIGHT(申込書!C19,5)="（ゲスト）",申込書!P19,"")</f>
        <v/>
      </c>
      <c r="B3" s="1269"/>
      <c r="C3" s="1269" t="str">
        <f>IF(RIGHT(申込書!C19,5)="（ゲスト）",申込書!L19,"")</f>
        <v/>
      </c>
      <c r="D3" s="1269" t="str">
        <f>IF(RIGHT(申込書!C19,5)="（ゲスト）",申込書!V19,"")</f>
        <v/>
      </c>
      <c r="E3" s="1269" t="str">
        <f>IF(RIGHT(申込書!C19,5)="（ゲスト）",申込書!E19,"")</f>
        <v/>
      </c>
      <c r="F3" s="1269" t="str">
        <f>IF(RIGHT(申込書!C19,5)="（ゲスト）","jpn","")</f>
        <v/>
      </c>
      <c r="G3" s="1269" t="str">
        <f>IF(RIGHT(申込書!C19,5)="（ゲスト）","Y","")</f>
        <v/>
      </c>
      <c r="H3" s="1269" t="str">
        <f>IF(RIGHT(申込書!C19,5)="（ゲスト）","基本設定","")</f>
        <v/>
      </c>
      <c r="I3" s="1269" t="str">
        <f>IF(RIGHT(申込書!C19,5)="（ゲスト）","Y","")</f>
        <v/>
      </c>
    </row>
    <row r="4" spans="1:9">
      <c r="A4" s="1269" t="str">
        <f>IF(RIGHT(申込書!C20,5)="（ゲスト）",申込書!P20,"")</f>
        <v/>
      </c>
      <c r="B4" s="1269"/>
      <c r="C4" s="1269" t="str">
        <f>IF(RIGHT(申込書!C20,5)="（ゲスト）",申込書!L20,"")</f>
        <v/>
      </c>
      <c r="D4" s="1269" t="str">
        <f>IF(RIGHT(申込書!C20,5)="（ゲスト）",申込書!V20,"")</f>
        <v/>
      </c>
      <c r="E4" s="1269" t="str">
        <f>IF(RIGHT(申込書!C20,5)="（ゲスト）",申込書!E20,"")</f>
        <v/>
      </c>
      <c r="F4" s="1269" t="str">
        <f>IF(RIGHT(申込書!C20,5)="（ゲスト）","jpn","")</f>
        <v/>
      </c>
      <c r="G4" s="1269" t="str">
        <f>IF(RIGHT(申込書!C20,5)="（ゲスト）","Y","")</f>
        <v/>
      </c>
      <c r="H4" s="1269" t="str">
        <f>IF(RIGHT(申込書!C20,5)="（ゲスト）","基本設定","")</f>
        <v/>
      </c>
      <c r="I4" s="1269" t="str">
        <f>IF(RIGHT(申込書!C20,5)="（ゲスト）","Y","")</f>
        <v/>
      </c>
    </row>
    <row r="5" spans="1:9">
      <c r="A5" s="1269" t="str">
        <f>IF(RIGHT(申込書!C21,5)="（ゲスト）",申込書!P21,"")</f>
        <v/>
      </c>
      <c r="B5" s="1269"/>
      <c r="C5" s="1269" t="str">
        <f>IF(RIGHT(申込書!C21,5)="（ゲスト）",申込書!L21,"")</f>
        <v/>
      </c>
      <c r="D5" s="1269" t="str">
        <f>IF(RIGHT(申込書!C21,5)="（ゲスト）",申込書!V21,"")</f>
        <v/>
      </c>
      <c r="E5" s="1269" t="str">
        <f>IF(RIGHT(申込書!C21,5)="（ゲスト）",申込書!E21,"")</f>
        <v/>
      </c>
      <c r="F5" s="1269" t="str">
        <f>IF(RIGHT(申込書!C21,5)="（ゲスト）","jpn","")</f>
        <v/>
      </c>
      <c r="G5" s="1269" t="str">
        <f>IF(RIGHT(申込書!C21,5)="（ゲスト）","Y","")</f>
        <v/>
      </c>
      <c r="H5" s="1269" t="str">
        <f>IF(RIGHT(申込書!C21,5)="（ゲスト）","基本設定","")</f>
        <v/>
      </c>
      <c r="I5" s="1269" t="str">
        <f>IF(RIGHT(申込書!C21,5)="（ゲスト）","Y","")</f>
        <v/>
      </c>
    </row>
    <row r="6" spans="1:9">
      <c r="A6" s="1269" t="str">
        <f>IF(RIGHT(申込書!C22,5)="（ゲスト）",申込書!P22,"")</f>
        <v/>
      </c>
      <c r="B6" s="1269"/>
      <c r="C6" s="1269" t="str">
        <f>IF(RIGHT(申込書!C22,5)="（ゲスト）",申込書!L22,"")</f>
        <v/>
      </c>
      <c r="D6" s="1269" t="str">
        <f>IF(RIGHT(申込書!C22,5)="（ゲスト）",申込書!V22,"")</f>
        <v/>
      </c>
      <c r="E6" s="1269" t="str">
        <f>IF(RIGHT(申込書!C22,5)="（ゲスト）",申込書!E22,"")</f>
        <v/>
      </c>
      <c r="F6" s="1269" t="str">
        <f>IF(RIGHT(申込書!C22,5)="（ゲスト）","jpn","")</f>
        <v/>
      </c>
      <c r="G6" s="1269" t="str">
        <f>IF(RIGHT(申込書!C22,5)="（ゲスト）","Y","")</f>
        <v/>
      </c>
      <c r="H6" s="1269" t="str">
        <f>IF(RIGHT(申込書!C22,5)="（ゲスト）","基本設定","")</f>
        <v/>
      </c>
      <c r="I6" s="1269" t="str">
        <f>IF(RIGHT(申込書!C22,5)="（ゲスト）","Y","")</f>
        <v/>
      </c>
    </row>
  </sheetData>
  <phoneticPr fontId="5"/>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8DB50-E21A-40E1-AC20-971CFC98CF62}">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2313</v>
      </c>
      <c r="B1" s="1450" t="s">
        <v>2312</v>
      </c>
      <c r="C1" s="1450" t="s">
        <v>2311</v>
      </c>
      <c r="D1" s="1450" t="s">
        <v>2310</v>
      </c>
      <c r="E1" s="1450" t="s">
        <v>2309</v>
      </c>
      <c r="F1" s="1450" t="s">
        <v>2308</v>
      </c>
      <c r="G1" s="1450" t="s">
        <v>2307</v>
      </c>
      <c r="H1" s="1450" t="s">
        <v>2306</v>
      </c>
      <c r="I1" s="1450" t="s">
        <v>2305</v>
      </c>
      <c r="J1" s="1450" t="s">
        <v>2304</v>
      </c>
      <c r="K1" s="1450" t="s">
        <v>2303</v>
      </c>
      <c r="L1" s="1450" t="s">
        <v>2302</v>
      </c>
      <c r="M1" s="1450" t="s">
        <v>2301</v>
      </c>
      <c r="N1" s="1450" t="s">
        <v>2300</v>
      </c>
      <c r="O1" s="1450" t="s">
        <v>2299</v>
      </c>
      <c r="P1" s="1450" t="s">
        <v>2298</v>
      </c>
      <c r="Q1" s="1450" t="s">
        <v>2297</v>
      </c>
      <c r="R1" s="1450" t="s">
        <v>2296</v>
      </c>
      <c r="S1" s="1450" t="s">
        <v>2295</v>
      </c>
      <c r="T1" s="1450" t="s">
        <v>2294</v>
      </c>
      <c r="U1" s="1450" t="s">
        <v>2293</v>
      </c>
      <c r="V1" s="1450" t="s">
        <v>2292</v>
      </c>
      <c r="W1" s="1450" t="s">
        <v>2291</v>
      </c>
      <c r="X1" s="1450" t="s">
        <v>2290</v>
      </c>
      <c r="Y1" s="1450" t="s">
        <v>2289</v>
      </c>
    </row>
    <row r="2" spans="1:25" s="1444" customFormat="1" ht="31.5" customHeight="1">
      <c r="A2" s="1449" t="str">
        <f>IF(申込書!V19="","",SUBSTITUTE(申込書!V19,"-",""))</f>
        <v/>
      </c>
      <c r="B2" s="1449">
        <f>申込書!L19</f>
        <v>0</v>
      </c>
      <c r="C2" s="1448"/>
      <c r="D2" s="1448"/>
      <c r="E2" s="1448"/>
      <c r="F2" s="1449">
        <f>申込書!E19</f>
        <v>0</v>
      </c>
      <c r="G2" s="1448" t="s">
        <v>867</v>
      </c>
      <c r="H2" s="1448"/>
      <c r="I2" s="1447"/>
      <c r="J2" s="1446" t="str">
        <f>IF(申込書!V19="","",申込書!V19)</f>
        <v/>
      </c>
      <c r="K2" s="1445" t="str">
        <f>IF(申込書!P19="","",申込書!P19)</f>
        <v/>
      </c>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C375E-58FE-48C6-A344-39DC80AF1C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2313</v>
      </c>
      <c r="B1" s="1450" t="s">
        <v>2312</v>
      </c>
      <c r="C1" s="1450" t="s">
        <v>2311</v>
      </c>
      <c r="D1" s="1450" t="s">
        <v>2310</v>
      </c>
      <c r="E1" s="1450" t="s">
        <v>2309</v>
      </c>
      <c r="F1" s="1450" t="s">
        <v>2308</v>
      </c>
      <c r="G1" s="1450" t="s">
        <v>2307</v>
      </c>
      <c r="H1" s="1450" t="s">
        <v>2306</v>
      </c>
      <c r="I1" s="1450" t="s">
        <v>2305</v>
      </c>
      <c r="J1" s="1450" t="s">
        <v>2304</v>
      </c>
      <c r="K1" s="1450" t="s">
        <v>2303</v>
      </c>
      <c r="L1" s="1450" t="s">
        <v>2302</v>
      </c>
      <c r="M1" s="1450" t="s">
        <v>2301</v>
      </c>
      <c r="N1" s="1450" t="s">
        <v>2300</v>
      </c>
      <c r="O1" s="1450" t="s">
        <v>2299</v>
      </c>
      <c r="P1" s="1450" t="s">
        <v>2298</v>
      </c>
      <c r="Q1" s="1450" t="s">
        <v>2297</v>
      </c>
      <c r="R1" s="1450" t="s">
        <v>2296</v>
      </c>
      <c r="S1" s="1450" t="s">
        <v>2295</v>
      </c>
      <c r="T1" s="1450" t="s">
        <v>2294</v>
      </c>
      <c r="U1" s="1450" t="s">
        <v>2293</v>
      </c>
      <c r="V1" s="1450" t="s">
        <v>2292</v>
      </c>
      <c r="W1" s="1450" t="s">
        <v>2291</v>
      </c>
      <c r="X1" s="1450" t="s">
        <v>2290</v>
      </c>
      <c r="Y1" s="1450" t="s">
        <v>2289</v>
      </c>
    </row>
    <row r="2" spans="1:25" s="1444" customFormat="1" ht="31.5" customHeight="1">
      <c r="A2" s="1449" t="str">
        <f>IF(申込書!V20="","",SUBSTITUTE(申込書!V20,"-",""))</f>
        <v/>
      </c>
      <c r="B2" s="1449">
        <f>申込書!L20</f>
        <v>0</v>
      </c>
      <c r="C2" s="1448"/>
      <c r="D2" s="1448"/>
      <c r="E2" s="1448"/>
      <c r="F2" s="1449">
        <f>申込書!E20</f>
        <v>0</v>
      </c>
      <c r="G2" s="1448" t="s">
        <v>867</v>
      </c>
      <c r="H2" s="1448"/>
      <c r="I2" s="1447"/>
      <c r="J2" s="1446" t="str">
        <f>IF(申込書!V20="","",申込書!V20)</f>
        <v/>
      </c>
      <c r="K2" s="1445" t="str">
        <f>IF(申込書!P20="","",申込書!P20)</f>
        <v/>
      </c>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5F54-EA54-4242-8779-129B3AB33804}">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2313</v>
      </c>
      <c r="B1" s="1450" t="s">
        <v>2312</v>
      </c>
      <c r="C1" s="1450" t="s">
        <v>2311</v>
      </c>
      <c r="D1" s="1450" t="s">
        <v>2310</v>
      </c>
      <c r="E1" s="1450" t="s">
        <v>2309</v>
      </c>
      <c r="F1" s="1450" t="s">
        <v>2308</v>
      </c>
      <c r="G1" s="1450" t="s">
        <v>2307</v>
      </c>
      <c r="H1" s="1450" t="s">
        <v>2306</v>
      </c>
      <c r="I1" s="1450" t="s">
        <v>2305</v>
      </c>
      <c r="J1" s="1450" t="s">
        <v>2304</v>
      </c>
      <c r="K1" s="1450" t="s">
        <v>2303</v>
      </c>
      <c r="L1" s="1450" t="s">
        <v>2302</v>
      </c>
      <c r="M1" s="1450" t="s">
        <v>2301</v>
      </c>
      <c r="N1" s="1450" t="s">
        <v>2300</v>
      </c>
      <c r="O1" s="1450" t="s">
        <v>2299</v>
      </c>
      <c r="P1" s="1450" t="s">
        <v>2298</v>
      </c>
      <c r="Q1" s="1450" t="s">
        <v>2297</v>
      </c>
      <c r="R1" s="1450" t="s">
        <v>2296</v>
      </c>
      <c r="S1" s="1450" t="s">
        <v>2295</v>
      </c>
      <c r="T1" s="1450" t="s">
        <v>2294</v>
      </c>
      <c r="U1" s="1450" t="s">
        <v>2293</v>
      </c>
      <c r="V1" s="1450" t="s">
        <v>2292</v>
      </c>
      <c r="W1" s="1450" t="s">
        <v>2291</v>
      </c>
      <c r="X1" s="1450" t="s">
        <v>2290</v>
      </c>
      <c r="Y1" s="1450" t="s">
        <v>2289</v>
      </c>
    </row>
    <row r="2" spans="1:25" s="1444" customFormat="1" ht="31.5" customHeight="1">
      <c r="A2" s="1449" t="str">
        <f>IF(申込書!V21="","",SUBSTITUTE(申込書!V21,"-",""))</f>
        <v/>
      </c>
      <c r="B2" s="1449">
        <f>申込書!L21</f>
        <v>0</v>
      </c>
      <c r="C2" s="1448"/>
      <c r="D2" s="1448"/>
      <c r="E2" s="1448"/>
      <c r="F2" s="1449">
        <f>申込書!E21</f>
        <v>0</v>
      </c>
      <c r="G2" s="1448" t="s">
        <v>867</v>
      </c>
      <c r="H2" s="1448"/>
      <c r="I2" s="1447"/>
      <c r="J2" s="1446" t="str">
        <f>IF(申込書!V21="","",申込書!V21)</f>
        <v/>
      </c>
      <c r="K2" s="1445" t="str">
        <f>IF(申込書!P21="","",申込書!P21)</f>
        <v/>
      </c>
    </row>
  </sheetData>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B626B-AD31-4BB5-82CF-E91E3BBD04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2313</v>
      </c>
      <c r="B1" s="1450" t="s">
        <v>2312</v>
      </c>
      <c r="C1" s="1450" t="s">
        <v>2311</v>
      </c>
      <c r="D1" s="1450" t="s">
        <v>2310</v>
      </c>
      <c r="E1" s="1450" t="s">
        <v>2309</v>
      </c>
      <c r="F1" s="1450" t="s">
        <v>2308</v>
      </c>
      <c r="G1" s="1450" t="s">
        <v>2307</v>
      </c>
      <c r="H1" s="1450" t="s">
        <v>2306</v>
      </c>
      <c r="I1" s="1450" t="s">
        <v>2305</v>
      </c>
      <c r="J1" s="1450" t="s">
        <v>2304</v>
      </c>
      <c r="K1" s="1450" t="s">
        <v>2303</v>
      </c>
      <c r="L1" s="1450" t="s">
        <v>2302</v>
      </c>
      <c r="M1" s="1450" t="s">
        <v>2301</v>
      </c>
      <c r="N1" s="1450" t="s">
        <v>2300</v>
      </c>
      <c r="O1" s="1450" t="s">
        <v>2299</v>
      </c>
      <c r="P1" s="1450" t="s">
        <v>2298</v>
      </c>
      <c r="Q1" s="1450" t="s">
        <v>2297</v>
      </c>
      <c r="R1" s="1450" t="s">
        <v>2296</v>
      </c>
      <c r="S1" s="1450" t="s">
        <v>2295</v>
      </c>
      <c r="T1" s="1450" t="s">
        <v>2294</v>
      </c>
      <c r="U1" s="1450" t="s">
        <v>2293</v>
      </c>
      <c r="V1" s="1450" t="s">
        <v>2292</v>
      </c>
      <c r="W1" s="1450" t="s">
        <v>2291</v>
      </c>
      <c r="X1" s="1450" t="s">
        <v>2290</v>
      </c>
      <c r="Y1" s="1450" t="s">
        <v>2289</v>
      </c>
    </row>
    <row r="2" spans="1:25" s="1444" customFormat="1" ht="31.5" customHeight="1">
      <c r="A2" s="1449" t="str">
        <f>IF(申込書!V22="","",SUBSTITUTE(申込書!V22,"-",""))</f>
        <v/>
      </c>
      <c r="B2" s="1449">
        <f>申込書!L22</f>
        <v>0</v>
      </c>
      <c r="C2" s="1448"/>
      <c r="D2" s="1448"/>
      <c r="E2" s="1448"/>
      <c r="F2" s="1449">
        <f>申込書!E22</f>
        <v>0</v>
      </c>
      <c r="G2" s="1448" t="s">
        <v>867</v>
      </c>
      <c r="H2" s="1448"/>
      <c r="I2" s="1447"/>
      <c r="J2" s="1446" t="str">
        <f>IF(申込書!V22="","",申込書!V22)</f>
        <v/>
      </c>
      <c r="K2" s="1445" t="str">
        <f>IF(申込書!P22="","",申込書!P22)</f>
        <v/>
      </c>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370" t="s">
        <v>859</v>
      </c>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2"/>
      <c r="AI2" s="734" t="s">
        <v>1171</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892" t="s">
        <v>1172</v>
      </c>
      <c r="DQ2" s="2892"/>
      <c r="DR2" s="2892"/>
      <c r="DS2" s="2892"/>
      <c r="DT2" s="2892"/>
      <c r="DU2" s="2892"/>
      <c r="DV2" s="2892"/>
      <c r="DW2" s="2892"/>
      <c r="DX2" s="2892"/>
      <c r="DY2" s="2892"/>
      <c r="DZ2" s="2892"/>
      <c r="EA2" s="2892"/>
      <c r="EB2" s="2892"/>
      <c r="EC2" s="2892"/>
      <c r="ED2" s="2892"/>
      <c r="EE2" s="2892"/>
      <c r="EF2" s="2892"/>
      <c r="EG2" s="2892"/>
      <c r="EH2" s="2892"/>
      <c r="EI2" s="2892"/>
      <c r="EJ2" s="2892"/>
      <c r="FZ2" s="737" t="s">
        <v>65</v>
      </c>
      <c r="GA2" s="737"/>
      <c r="GB2" s="737"/>
      <c r="GC2" s="737"/>
      <c r="GD2" s="737"/>
      <c r="GF2" s="737"/>
      <c r="GG2" s="737"/>
      <c r="GH2" s="737"/>
      <c r="GI2" s="737" t="s">
        <v>70</v>
      </c>
      <c r="GJ2" s="737"/>
      <c r="GK2" s="737"/>
      <c r="GM2" s="737"/>
      <c r="GN2" s="737"/>
      <c r="GO2" s="737"/>
      <c r="GP2" s="737"/>
      <c r="GQ2" s="737"/>
      <c r="GR2" s="737" t="s">
        <v>1173</v>
      </c>
    </row>
    <row r="3" spans="2:240" s="733" customFormat="1" ht="18" customHeight="1">
      <c r="B3" s="2373"/>
      <c r="C3" s="2374"/>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5"/>
      <c r="AI3" s="2861" t="s">
        <v>1174</v>
      </c>
      <c r="AJ3" s="2862"/>
      <c r="AK3" s="2862"/>
      <c r="AL3" s="2862"/>
      <c r="AM3" s="2862"/>
      <c r="AN3" s="2862"/>
      <c r="AO3" s="2862"/>
      <c r="AP3" s="2863"/>
      <c r="AQ3" s="2863"/>
      <c r="AR3" s="2863"/>
      <c r="AS3" s="2863"/>
      <c r="AT3" s="2863"/>
      <c r="AU3" s="2863"/>
      <c r="AV3" s="2863"/>
      <c r="AW3" s="2863"/>
      <c r="AX3" s="2863"/>
      <c r="AY3" s="2863"/>
      <c r="AZ3" s="2863"/>
      <c r="BA3" s="2863"/>
      <c r="BB3" s="2863"/>
      <c r="BC3" s="2863"/>
      <c r="BD3" s="2863"/>
      <c r="BE3" s="2863"/>
      <c r="BF3" s="2863"/>
      <c r="BG3" s="2863"/>
      <c r="BH3" s="2863"/>
      <c r="BI3" s="2863"/>
      <c r="BJ3" s="2863"/>
      <c r="BK3" s="2863"/>
      <c r="BL3" s="2863"/>
      <c r="BM3" s="2863"/>
      <c r="BN3" s="2863"/>
      <c r="BO3" s="2863"/>
      <c r="BP3" s="2863"/>
      <c r="BQ3" s="2864"/>
      <c r="BS3" s="2861" t="s">
        <v>1175</v>
      </c>
      <c r="BT3" s="2862"/>
      <c r="BU3" s="2862"/>
      <c r="BV3" s="2862"/>
      <c r="BW3" s="2862"/>
      <c r="BX3" s="2862"/>
      <c r="BY3" s="2865"/>
      <c r="BZ3" s="2865"/>
      <c r="CA3" s="2865"/>
      <c r="CB3" s="2865"/>
      <c r="CC3" s="2865"/>
      <c r="CD3" s="2865"/>
      <c r="CE3" s="2865"/>
      <c r="CF3" s="2865"/>
      <c r="CG3" s="2865"/>
      <c r="CH3" s="2865"/>
      <c r="CI3" s="2865"/>
      <c r="CJ3" s="2865"/>
      <c r="CK3" s="2865"/>
      <c r="CL3" s="2865"/>
      <c r="CM3" s="2865"/>
      <c r="CN3" s="2865"/>
      <c r="CO3" s="2865"/>
      <c r="CP3" s="2865"/>
      <c r="CQ3" s="2865"/>
      <c r="CR3" s="2865"/>
      <c r="CS3" s="2865"/>
      <c r="CT3" s="2865"/>
      <c r="CU3" s="2865"/>
      <c r="CV3" s="2865"/>
      <c r="CW3" s="2865"/>
      <c r="CX3" s="2865"/>
      <c r="CY3" s="2865"/>
      <c r="CZ3" s="2865"/>
      <c r="DA3" s="2866"/>
      <c r="DP3" s="2892"/>
      <c r="DQ3" s="2892"/>
      <c r="DR3" s="2892"/>
      <c r="DS3" s="2892"/>
      <c r="DT3" s="2892"/>
      <c r="DU3" s="2892"/>
      <c r="DV3" s="2892"/>
      <c r="DW3" s="2892"/>
      <c r="DX3" s="2892"/>
      <c r="DY3" s="2892"/>
      <c r="DZ3" s="2892"/>
      <c r="EA3" s="2892"/>
      <c r="EB3" s="2892"/>
      <c r="EC3" s="2892"/>
      <c r="ED3" s="2892"/>
      <c r="EE3" s="2892"/>
      <c r="EF3" s="2892"/>
      <c r="EG3" s="2892"/>
      <c r="EH3" s="2892"/>
      <c r="EI3" s="2892"/>
      <c r="EJ3" s="2892"/>
      <c r="FZ3" s="737" t="s">
        <v>66</v>
      </c>
      <c r="GA3" s="737"/>
      <c r="GB3" s="737"/>
      <c r="GC3" s="738"/>
      <c r="GD3" s="737"/>
      <c r="GF3" s="737"/>
      <c r="GG3" s="737"/>
      <c r="GH3" s="737"/>
      <c r="GI3" s="737" t="s">
        <v>71</v>
      </c>
      <c r="GJ3" s="737"/>
      <c r="GK3" s="739"/>
      <c r="GM3" s="737"/>
      <c r="GN3" s="739"/>
      <c r="GO3" s="740"/>
      <c r="GP3" s="737"/>
      <c r="GQ3" s="737"/>
      <c r="GR3" s="737" t="s">
        <v>1176</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124</v>
      </c>
      <c r="C4" s="2828" t="s">
        <v>16</v>
      </c>
      <c r="D4" s="2828"/>
      <c r="E4" s="2828"/>
      <c r="F4" s="2828"/>
      <c r="G4" s="2828"/>
      <c r="H4" s="2828"/>
      <c r="I4" s="2828"/>
      <c r="J4" s="2828"/>
      <c r="K4" s="2828"/>
      <c r="L4" s="742"/>
      <c r="O4" s="737" t="s">
        <v>1177</v>
      </c>
      <c r="P4" s="2829" t="s">
        <v>871</v>
      </c>
      <c r="Q4" s="2829"/>
      <c r="R4" s="2829"/>
      <c r="S4" s="2829"/>
      <c r="T4" s="2829"/>
      <c r="U4" s="2829"/>
      <c r="V4" s="2829"/>
      <c r="X4" s="734"/>
      <c r="AI4" s="2830" t="s">
        <v>1178</v>
      </c>
      <c r="AJ4" s="2831"/>
      <c r="AK4" s="2831"/>
      <c r="AL4" s="2831"/>
      <c r="AM4" s="2832"/>
      <c r="AN4" s="2836" t="s">
        <v>28</v>
      </c>
      <c r="AO4" s="2837"/>
      <c r="AP4" s="2838"/>
      <c r="AQ4" s="2838"/>
      <c r="AR4" s="2838"/>
      <c r="AS4" s="2838"/>
      <c r="AT4" s="2838"/>
      <c r="AU4" s="2838"/>
      <c r="AV4" s="2838"/>
      <c r="AW4" s="2838"/>
      <c r="AX4" s="2838"/>
      <c r="AY4" s="2838"/>
      <c r="AZ4" s="2838"/>
      <c r="BA4" s="2838"/>
      <c r="BB4" s="2838"/>
      <c r="BC4" s="2838"/>
      <c r="BD4" s="2838"/>
      <c r="BE4" s="2838"/>
      <c r="BF4" s="2838"/>
      <c r="BG4" s="2838"/>
      <c r="BH4" s="2838"/>
      <c r="BI4" s="2838"/>
      <c r="BJ4" s="2867" t="s">
        <v>1179</v>
      </c>
      <c r="BK4" s="2868"/>
      <c r="BL4" s="2838"/>
      <c r="BM4" s="2838"/>
      <c r="BN4" s="2838"/>
      <c r="BO4" s="2838"/>
      <c r="BP4" s="2838"/>
      <c r="BQ4" s="2869"/>
      <c r="BS4" s="2870" t="s">
        <v>1180</v>
      </c>
      <c r="BT4" s="2871"/>
      <c r="BU4" s="2871"/>
      <c r="BV4" s="2871"/>
      <c r="BW4" s="2871"/>
      <c r="BX4" s="2871"/>
      <c r="BY4" s="2872"/>
      <c r="BZ4" s="2872"/>
      <c r="CA4" s="2872"/>
      <c r="CB4" s="2872"/>
      <c r="CC4" s="2872"/>
      <c r="CD4" s="2872"/>
      <c r="CE4" s="2872"/>
      <c r="CF4" s="2872"/>
      <c r="CG4" s="2872"/>
      <c r="CH4" s="2872"/>
      <c r="CI4" s="2873"/>
      <c r="CJ4" s="2870" t="s">
        <v>1181</v>
      </c>
      <c r="CK4" s="2871"/>
      <c r="CL4" s="2871"/>
      <c r="CM4" s="2871"/>
      <c r="CN4" s="2871"/>
      <c r="CO4" s="2871"/>
      <c r="CP4" s="2874"/>
      <c r="CQ4" s="2874"/>
      <c r="CR4" s="2874"/>
      <c r="CS4" s="2874"/>
      <c r="CT4" s="2874"/>
      <c r="CU4" s="2874"/>
      <c r="CV4" s="2874"/>
      <c r="CW4" s="2874"/>
      <c r="CX4" s="2874"/>
      <c r="CY4" s="2874"/>
      <c r="CZ4" s="2874"/>
      <c r="DA4" s="743" t="s">
        <v>1182</v>
      </c>
      <c r="DC4" s="744" t="s">
        <v>1183</v>
      </c>
      <c r="FZ4" s="737" t="s">
        <v>1184</v>
      </c>
      <c r="GA4" s="737"/>
      <c r="GB4" s="737"/>
      <c r="GC4" s="738"/>
      <c r="GD4" s="737"/>
      <c r="GF4" s="737"/>
      <c r="GG4" s="737"/>
      <c r="GH4" s="737"/>
      <c r="GI4" s="737" t="s">
        <v>1185</v>
      </c>
      <c r="GJ4" s="737"/>
      <c r="GK4" s="737"/>
      <c r="GM4" s="737"/>
      <c r="GN4" s="737"/>
      <c r="GO4" s="737"/>
      <c r="GP4" s="737"/>
      <c r="GQ4" s="737"/>
      <c r="GR4" s="737" t="s">
        <v>1186</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839" t="s">
        <v>1187</v>
      </c>
      <c r="AA5" s="2840"/>
      <c r="AB5" s="2840"/>
      <c r="AC5" s="2840"/>
      <c r="AD5" s="2840"/>
      <c r="AE5" s="2840"/>
      <c r="AF5" s="2840"/>
      <c r="AG5" s="2841"/>
      <c r="AI5" s="2833"/>
      <c r="AJ5" s="2834"/>
      <c r="AK5" s="2834"/>
      <c r="AL5" s="2834"/>
      <c r="AM5" s="2835"/>
      <c r="AN5" s="2842" t="s">
        <v>14</v>
      </c>
      <c r="AO5" s="2842"/>
      <c r="AP5" s="749" t="s">
        <v>49</v>
      </c>
      <c r="AQ5" s="2843"/>
      <c r="AR5" s="2843"/>
      <c r="AS5" s="2844"/>
      <c r="AT5" s="2845"/>
      <c r="AU5" s="2845"/>
      <c r="AV5" s="2845"/>
      <c r="AW5" s="2845"/>
      <c r="AX5" s="2845"/>
      <c r="AY5" s="2845"/>
      <c r="AZ5" s="2845"/>
      <c r="BA5" s="2845"/>
      <c r="BB5" s="2845"/>
      <c r="BC5" s="2845"/>
      <c r="BD5" s="2845"/>
      <c r="BE5" s="2845"/>
      <c r="BF5" s="2845"/>
      <c r="BG5" s="2845"/>
      <c r="BH5" s="2845"/>
      <c r="BI5" s="2845"/>
      <c r="BJ5" s="2845"/>
      <c r="BK5" s="2845"/>
      <c r="BL5" s="2845"/>
      <c r="BM5" s="2845"/>
      <c r="BN5" s="2845"/>
      <c r="BO5" s="2845"/>
      <c r="BP5" s="2845"/>
      <c r="BQ5" s="2846"/>
      <c r="BS5" s="2847" t="s">
        <v>1188</v>
      </c>
      <c r="BT5" s="2848"/>
      <c r="BU5" s="2848"/>
      <c r="BV5" s="2848"/>
      <c r="BW5" s="2848"/>
      <c r="BX5" s="2848"/>
      <c r="BY5" s="2849"/>
      <c r="BZ5" s="2849"/>
      <c r="CA5" s="2849"/>
      <c r="CB5" s="2849"/>
      <c r="CC5" s="2849"/>
      <c r="CD5" s="2849"/>
      <c r="CE5" s="2849"/>
      <c r="CF5" s="2849"/>
      <c r="CG5" s="2849"/>
      <c r="CH5" s="2849"/>
      <c r="CI5" s="2850"/>
      <c r="CJ5" s="2847" t="s">
        <v>1189</v>
      </c>
      <c r="CK5" s="2848"/>
      <c r="CL5" s="2848"/>
      <c r="CM5" s="2848"/>
      <c r="CN5" s="2848"/>
      <c r="CO5" s="2848"/>
      <c r="CP5" s="2851"/>
      <c r="CQ5" s="2851"/>
      <c r="CR5" s="2851"/>
      <c r="CS5" s="2851"/>
      <c r="CT5" s="2851"/>
      <c r="CU5" s="2851"/>
      <c r="CV5" s="2851"/>
      <c r="CW5" s="2851"/>
      <c r="CX5" s="2851"/>
      <c r="CY5" s="2851"/>
      <c r="CZ5" s="2851"/>
      <c r="DA5" s="750" t="s">
        <v>1182</v>
      </c>
      <c r="DC5" s="2852" t="s">
        <v>1190</v>
      </c>
      <c r="DD5" s="2853"/>
      <c r="DE5" s="2853"/>
      <c r="DF5" s="2854"/>
      <c r="DG5" s="2836" t="s">
        <v>28</v>
      </c>
      <c r="DH5" s="2837"/>
      <c r="DI5" s="2838"/>
      <c r="DJ5" s="2838"/>
      <c r="DK5" s="2838"/>
      <c r="DL5" s="2838"/>
      <c r="DM5" s="2838"/>
      <c r="DN5" s="2838"/>
      <c r="DO5" s="2838"/>
      <c r="DP5" s="2838"/>
      <c r="DQ5" s="2838"/>
      <c r="DR5" s="2838"/>
      <c r="DS5" s="2838"/>
      <c r="DT5" s="2838"/>
      <c r="DU5" s="2838"/>
      <c r="DV5" s="2838"/>
      <c r="DW5" s="2838"/>
      <c r="DX5" s="2838"/>
      <c r="DY5" s="2838"/>
      <c r="DZ5" s="2838"/>
      <c r="EA5" s="2838"/>
      <c r="EB5" s="2880"/>
      <c r="EC5" s="2867" t="s">
        <v>1179</v>
      </c>
      <c r="ED5" s="2868"/>
      <c r="EE5" s="2838"/>
      <c r="EF5" s="2838"/>
      <c r="EG5" s="2838"/>
      <c r="EH5" s="2838"/>
      <c r="EI5" s="2838"/>
      <c r="EJ5" s="2869"/>
      <c r="FZ5" s="737" t="s">
        <v>1191</v>
      </c>
      <c r="GA5" s="737"/>
      <c r="GB5" s="737"/>
      <c r="GC5" s="738"/>
      <c r="GD5" s="751"/>
      <c r="GF5" s="751"/>
      <c r="GG5" s="751"/>
      <c r="GH5" s="751"/>
      <c r="GI5" s="737" t="s">
        <v>295</v>
      </c>
      <c r="GJ5" s="737"/>
      <c r="GK5" s="737"/>
      <c r="GM5" s="737"/>
      <c r="GN5" s="738"/>
      <c r="GO5" s="752"/>
      <c r="GP5" s="752"/>
      <c r="GQ5" s="752"/>
      <c r="GR5" s="737" t="s">
        <v>1192</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1193</v>
      </c>
      <c r="AF6" s="762"/>
      <c r="AG6" s="763"/>
      <c r="AI6" s="2830" t="s">
        <v>1194</v>
      </c>
      <c r="AJ6" s="2831"/>
      <c r="AK6" s="2831"/>
      <c r="AL6" s="2831"/>
      <c r="AM6" s="2832"/>
      <c r="AN6" s="2897" t="s">
        <v>28</v>
      </c>
      <c r="AO6" s="2897"/>
      <c r="AP6" s="2838"/>
      <c r="AQ6" s="2838"/>
      <c r="AR6" s="2838"/>
      <c r="AS6" s="2838"/>
      <c r="AT6" s="2838"/>
      <c r="AU6" s="2838"/>
      <c r="AV6" s="2838"/>
      <c r="AW6" s="2838"/>
      <c r="AX6" s="2838"/>
      <c r="AY6" s="2838"/>
      <c r="AZ6" s="2838"/>
      <c r="BA6" s="2838"/>
      <c r="BB6" s="2838"/>
      <c r="BC6" s="2838"/>
      <c r="BD6" s="2838"/>
      <c r="BE6" s="2838"/>
      <c r="BF6" s="2838"/>
      <c r="BG6" s="2838"/>
      <c r="BH6" s="2838"/>
      <c r="BI6" s="2838"/>
      <c r="BJ6" s="2867" t="s">
        <v>1179</v>
      </c>
      <c r="BK6" s="2868"/>
      <c r="BL6" s="2838"/>
      <c r="BM6" s="2838"/>
      <c r="BN6" s="2838"/>
      <c r="BO6" s="2838"/>
      <c r="BP6" s="2838"/>
      <c r="BQ6" s="2869"/>
      <c r="BS6" s="2847" t="s">
        <v>1195</v>
      </c>
      <c r="BT6" s="2848"/>
      <c r="BU6" s="2848"/>
      <c r="BV6" s="2848"/>
      <c r="BW6" s="2848"/>
      <c r="BX6" s="2848"/>
      <c r="BY6" s="2858"/>
      <c r="BZ6" s="2858"/>
      <c r="CA6" s="2858"/>
      <c r="CB6" s="2858"/>
      <c r="CC6" s="2858"/>
      <c r="CD6" s="2858"/>
      <c r="CE6" s="2858"/>
      <c r="CF6" s="2858"/>
      <c r="CG6" s="2858"/>
      <c r="CH6" s="2858"/>
      <c r="CI6" s="2859"/>
      <c r="CJ6" s="2847" t="s">
        <v>1196</v>
      </c>
      <c r="CK6" s="2848"/>
      <c r="CL6" s="2848"/>
      <c r="CM6" s="2848"/>
      <c r="CN6" s="2848"/>
      <c r="CO6" s="2848"/>
      <c r="CP6" s="2858"/>
      <c r="CQ6" s="2858"/>
      <c r="CR6" s="2858"/>
      <c r="CS6" s="2858"/>
      <c r="CT6" s="2858"/>
      <c r="CU6" s="2858"/>
      <c r="CV6" s="2858"/>
      <c r="CW6" s="2858"/>
      <c r="CX6" s="2858"/>
      <c r="CY6" s="2858"/>
      <c r="CZ6" s="2858"/>
      <c r="DA6" s="2859"/>
      <c r="DC6" s="2855"/>
      <c r="DD6" s="2856"/>
      <c r="DE6" s="2856"/>
      <c r="DF6" s="2857"/>
      <c r="DG6" s="2860" t="s">
        <v>14</v>
      </c>
      <c r="DH6" s="2842"/>
      <c r="DI6" s="749" t="s">
        <v>49</v>
      </c>
      <c r="DJ6" s="2843"/>
      <c r="DK6" s="2843"/>
      <c r="DL6" s="2844"/>
      <c r="DM6" s="2881"/>
      <c r="DN6" s="2843"/>
      <c r="DO6" s="2843"/>
      <c r="DP6" s="2843"/>
      <c r="DQ6" s="2843"/>
      <c r="DR6" s="2843"/>
      <c r="DS6" s="2843"/>
      <c r="DT6" s="2843"/>
      <c r="DU6" s="2843"/>
      <c r="DV6" s="2843"/>
      <c r="DW6" s="2843"/>
      <c r="DX6" s="2843"/>
      <c r="DY6" s="2843"/>
      <c r="DZ6" s="2843"/>
      <c r="EA6" s="2843"/>
      <c r="EB6" s="2843"/>
      <c r="EC6" s="2843"/>
      <c r="ED6" s="2843"/>
      <c r="EE6" s="2843"/>
      <c r="EF6" s="2843"/>
      <c r="EG6" s="2843"/>
      <c r="EH6" s="2843"/>
      <c r="EI6" s="2843"/>
      <c r="EJ6" s="2882"/>
      <c r="EL6" s="2875" t="s">
        <v>1197</v>
      </c>
      <c r="EM6" s="2876"/>
      <c r="EN6" s="2876"/>
      <c r="EO6" s="2876"/>
      <c r="EP6" s="764" t="s">
        <v>1198</v>
      </c>
      <c r="EQ6" s="2877" t="s">
        <v>1199</v>
      </c>
      <c r="ER6" s="2877"/>
      <c r="ES6" s="2877"/>
      <c r="ET6" s="2877"/>
      <c r="EU6" s="2877"/>
      <c r="EV6" s="2877"/>
      <c r="EW6" s="2877"/>
      <c r="EX6" s="2877"/>
      <c r="EY6" s="2878"/>
      <c r="EZ6" s="2878"/>
      <c r="FA6" s="2878"/>
      <c r="FB6" s="2878"/>
      <c r="FC6" s="2879" t="s">
        <v>96</v>
      </c>
      <c r="FD6" s="2879"/>
      <c r="FE6" s="2878"/>
      <c r="FF6" s="2878"/>
      <c r="FG6" s="2878"/>
      <c r="FH6" s="2900"/>
      <c r="FZ6" s="737" t="s">
        <v>1200</v>
      </c>
      <c r="GA6" s="737"/>
      <c r="GB6" s="737"/>
      <c r="GC6" s="738"/>
      <c r="GD6" s="751"/>
      <c r="GF6" s="751"/>
      <c r="GG6" s="751"/>
      <c r="GH6" s="751"/>
      <c r="GI6" s="737" t="s">
        <v>1201</v>
      </c>
      <c r="GJ6" s="737"/>
      <c r="GK6" s="737"/>
      <c r="GM6" s="737"/>
      <c r="GN6" s="738"/>
      <c r="GO6" s="737"/>
      <c r="GP6" s="737"/>
      <c r="GQ6" s="737"/>
      <c r="GR6" s="737" t="s">
        <v>1202</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1203</v>
      </c>
      <c r="AC7" s="767"/>
      <c r="AD7" s="767"/>
      <c r="AE7" s="767"/>
      <c r="AF7" s="767"/>
      <c r="AG7" s="768"/>
      <c r="AI7" s="2833"/>
      <c r="AJ7" s="2834"/>
      <c r="AK7" s="2834"/>
      <c r="AL7" s="2834"/>
      <c r="AM7" s="2835"/>
      <c r="AN7" s="2842" t="s">
        <v>14</v>
      </c>
      <c r="AO7" s="2842"/>
      <c r="AP7" s="749" t="s">
        <v>49</v>
      </c>
      <c r="AQ7" s="2843"/>
      <c r="AR7" s="2843"/>
      <c r="AS7" s="2844"/>
      <c r="AT7" s="2845"/>
      <c r="AU7" s="2845"/>
      <c r="AV7" s="2845"/>
      <c r="AW7" s="2845"/>
      <c r="AX7" s="2845"/>
      <c r="AY7" s="2845"/>
      <c r="AZ7" s="2845"/>
      <c r="BA7" s="2845"/>
      <c r="BB7" s="2845"/>
      <c r="BC7" s="2845"/>
      <c r="BD7" s="2845"/>
      <c r="BE7" s="2845"/>
      <c r="BF7" s="2845"/>
      <c r="BG7" s="2845"/>
      <c r="BH7" s="2845"/>
      <c r="BI7" s="2845"/>
      <c r="BJ7" s="2845"/>
      <c r="BK7" s="2845"/>
      <c r="BL7" s="2845"/>
      <c r="BM7" s="2845"/>
      <c r="BN7" s="2845"/>
      <c r="BO7" s="2845"/>
      <c r="BP7" s="2845"/>
      <c r="BQ7" s="2846"/>
      <c r="BS7" s="2847" t="s">
        <v>70</v>
      </c>
      <c r="BT7" s="2848"/>
      <c r="BU7" s="2848"/>
      <c r="BV7" s="2848"/>
      <c r="BW7" s="2848"/>
      <c r="BX7" s="2848"/>
      <c r="BY7" s="2858"/>
      <c r="BZ7" s="2858"/>
      <c r="CA7" s="2858"/>
      <c r="CB7" s="2858"/>
      <c r="CC7" s="2858"/>
      <c r="CD7" s="2858"/>
      <c r="CE7" s="2858"/>
      <c r="CF7" s="2858"/>
      <c r="CG7" s="2858"/>
      <c r="CH7" s="2858"/>
      <c r="CI7" s="2859"/>
      <c r="CJ7" s="2847" t="s">
        <v>1204</v>
      </c>
      <c r="CK7" s="2848"/>
      <c r="CL7" s="2848"/>
      <c r="CM7" s="2848"/>
      <c r="CN7" s="2848"/>
      <c r="CO7" s="2848"/>
      <c r="CP7" s="2858"/>
      <c r="CQ7" s="2858"/>
      <c r="CR7" s="2858"/>
      <c r="CS7" s="2858"/>
      <c r="CT7" s="2858"/>
      <c r="CU7" s="2858"/>
      <c r="CV7" s="2858"/>
      <c r="CW7" s="2858"/>
      <c r="CX7" s="2858"/>
      <c r="CY7" s="2858"/>
      <c r="CZ7" s="2858"/>
      <c r="DA7" s="2859"/>
      <c r="DC7" s="2852" t="s">
        <v>1205</v>
      </c>
      <c r="DD7" s="2853"/>
      <c r="DE7" s="2853"/>
      <c r="DF7" s="2854"/>
      <c r="DG7" s="2836" t="s">
        <v>28</v>
      </c>
      <c r="DH7" s="2837"/>
      <c r="DI7" s="2838"/>
      <c r="DJ7" s="2838"/>
      <c r="DK7" s="2838"/>
      <c r="DL7" s="2838"/>
      <c r="DM7" s="2838"/>
      <c r="DN7" s="2838"/>
      <c r="DO7" s="2838"/>
      <c r="DP7" s="2838"/>
      <c r="DQ7" s="2838"/>
      <c r="DR7" s="2838"/>
      <c r="DS7" s="2838"/>
      <c r="DT7" s="2838"/>
      <c r="DU7" s="2838"/>
      <c r="DV7" s="2838"/>
      <c r="DW7" s="2838"/>
      <c r="DX7" s="2838"/>
      <c r="DY7" s="2838"/>
      <c r="DZ7" s="2838"/>
      <c r="EA7" s="2838"/>
      <c r="EB7" s="2880"/>
      <c r="EC7" s="2867" t="s">
        <v>1179</v>
      </c>
      <c r="ED7" s="2868"/>
      <c r="EE7" s="2838"/>
      <c r="EF7" s="2838"/>
      <c r="EG7" s="2838"/>
      <c r="EH7" s="2838"/>
      <c r="EI7" s="2838"/>
      <c r="EJ7" s="2869"/>
      <c r="EL7" s="2888" t="s">
        <v>1206</v>
      </c>
      <c r="EM7" s="2889"/>
      <c r="EN7" s="2889"/>
      <c r="EO7" s="2889"/>
      <c r="EP7" s="769" t="s">
        <v>1198</v>
      </c>
      <c r="EQ7" s="2890"/>
      <c r="ER7" s="2890"/>
      <c r="ES7" s="2890"/>
      <c r="ET7" s="2890"/>
      <c r="EU7" s="2890"/>
      <c r="EV7" s="2890"/>
      <c r="EW7" s="2890"/>
      <c r="EX7" s="2890"/>
      <c r="EY7" s="2890"/>
      <c r="EZ7" s="2890"/>
      <c r="FA7" s="2890"/>
      <c r="FB7" s="2890"/>
      <c r="FC7" s="2890"/>
      <c r="FD7" s="2890"/>
      <c r="FE7" s="2890"/>
      <c r="FF7" s="2890"/>
      <c r="FG7" s="2890"/>
      <c r="FH7" s="2891"/>
      <c r="FZ7" s="737" t="s">
        <v>295</v>
      </c>
      <c r="GA7" s="737"/>
      <c r="GB7" s="737"/>
      <c r="GC7" s="737"/>
      <c r="GD7" s="737"/>
      <c r="GE7" s="767"/>
      <c r="GF7" s="738"/>
      <c r="GG7" s="751"/>
      <c r="GH7" s="751"/>
      <c r="GI7" s="737" t="s">
        <v>1207</v>
      </c>
      <c r="GJ7" s="751"/>
      <c r="GK7" s="751"/>
      <c r="GL7" s="767"/>
      <c r="GM7" s="737"/>
      <c r="GN7" s="737"/>
      <c r="GO7" s="737"/>
      <c r="GP7" s="737"/>
      <c r="GQ7" s="737"/>
      <c r="GR7" s="737" t="s">
        <v>1208</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830" t="s">
        <v>1209</v>
      </c>
      <c r="AJ8" s="2831"/>
      <c r="AK8" s="2831"/>
      <c r="AL8" s="2831"/>
      <c r="AM8" s="2832"/>
      <c r="AN8" s="2897" t="s">
        <v>28</v>
      </c>
      <c r="AO8" s="2897"/>
      <c r="AP8" s="2838"/>
      <c r="AQ8" s="2838"/>
      <c r="AR8" s="2838"/>
      <c r="AS8" s="2838"/>
      <c r="AT8" s="2838"/>
      <c r="AU8" s="2838"/>
      <c r="AV8" s="2838"/>
      <c r="AW8" s="2838"/>
      <c r="AX8" s="2838"/>
      <c r="AY8" s="2838"/>
      <c r="AZ8" s="2838"/>
      <c r="BA8" s="2838"/>
      <c r="BB8" s="2838"/>
      <c r="BC8" s="2838"/>
      <c r="BD8" s="2838"/>
      <c r="BE8" s="2838"/>
      <c r="BF8" s="2838"/>
      <c r="BG8" s="2838"/>
      <c r="BH8" s="2838"/>
      <c r="BI8" s="2838"/>
      <c r="BJ8" s="2867" t="s">
        <v>1179</v>
      </c>
      <c r="BK8" s="2868"/>
      <c r="BL8" s="2838"/>
      <c r="BM8" s="2838"/>
      <c r="BN8" s="2838"/>
      <c r="BO8" s="2838"/>
      <c r="BP8" s="2838"/>
      <c r="BQ8" s="2869"/>
      <c r="BS8" s="2847" t="s">
        <v>1210</v>
      </c>
      <c r="BT8" s="2848"/>
      <c r="BU8" s="2848"/>
      <c r="BV8" s="2848"/>
      <c r="BW8" s="2848"/>
      <c r="BX8" s="2848"/>
      <c r="BY8" s="2887"/>
      <c r="BZ8" s="2887"/>
      <c r="CA8" s="2887"/>
      <c r="CB8" s="2887"/>
      <c r="CC8" s="2887"/>
      <c r="CD8" s="2887"/>
      <c r="CE8" s="2887"/>
      <c r="CF8" s="2887"/>
      <c r="CG8" s="2887"/>
      <c r="CH8" s="2887"/>
      <c r="CI8" s="774" t="s">
        <v>5</v>
      </c>
      <c r="CJ8" s="2847" t="s">
        <v>1211</v>
      </c>
      <c r="CK8" s="2848"/>
      <c r="CL8" s="2848"/>
      <c r="CM8" s="2848"/>
      <c r="CN8" s="2848"/>
      <c r="CO8" s="2848"/>
      <c r="CP8" s="2858"/>
      <c r="CQ8" s="2858"/>
      <c r="CR8" s="2858"/>
      <c r="CS8" s="2858"/>
      <c r="CT8" s="2858"/>
      <c r="CU8" s="2858"/>
      <c r="CV8" s="2858"/>
      <c r="CW8" s="2858"/>
      <c r="CX8" s="2858"/>
      <c r="CY8" s="2858"/>
      <c r="CZ8" s="2858"/>
      <c r="DA8" s="2859"/>
      <c r="DC8" s="2855"/>
      <c r="DD8" s="2856"/>
      <c r="DE8" s="2856"/>
      <c r="DF8" s="2857"/>
      <c r="DG8" s="2860" t="s">
        <v>14</v>
      </c>
      <c r="DH8" s="2842"/>
      <c r="DI8" s="749" t="s">
        <v>49</v>
      </c>
      <c r="DJ8" s="2843"/>
      <c r="DK8" s="2843"/>
      <c r="DL8" s="2844"/>
      <c r="DM8" s="2881"/>
      <c r="DN8" s="2843"/>
      <c r="DO8" s="2843"/>
      <c r="DP8" s="2843"/>
      <c r="DQ8" s="2843"/>
      <c r="DR8" s="2843"/>
      <c r="DS8" s="2843"/>
      <c r="DT8" s="2843"/>
      <c r="DU8" s="2843"/>
      <c r="DV8" s="2843"/>
      <c r="DW8" s="2843"/>
      <c r="DX8" s="2843"/>
      <c r="DY8" s="2843"/>
      <c r="DZ8" s="2843"/>
      <c r="EA8" s="2843"/>
      <c r="EB8" s="2843"/>
      <c r="EC8" s="2843"/>
      <c r="ED8" s="2843"/>
      <c r="EE8" s="2843"/>
      <c r="EF8" s="2843"/>
      <c r="EG8" s="2843"/>
      <c r="EH8" s="2843"/>
      <c r="EI8" s="2843"/>
      <c r="EJ8" s="2882"/>
      <c r="EL8" s="2898" t="s">
        <v>1212</v>
      </c>
      <c r="EM8" s="2899"/>
      <c r="EN8" s="2899"/>
      <c r="EO8" s="2899"/>
      <c r="EP8" s="738" t="s">
        <v>1198</v>
      </c>
      <c r="EQ8" s="775" t="s">
        <v>1</v>
      </c>
      <c r="ER8" s="2883"/>
      <c r="ES8" s="2883"/>
      <c r="ET8" s="2883"/>
      <c r="EU8" s="2883"/>
      <c r="EV8" s="2883"/>
      <c r="EW8" s="2883"/>
      <c r="EX8" s="776" t="s">
        <v>2</v>
      </c>
      <c r="EY8" s="737"/>
      <c r="EZ8" s="2884" t="s">
        <v>1213</v>
      </c>
      <c r="FA8" s="2884"/>
      <c r="FB8" s="2884"/>
      <c r="FC8" s="752" t="s">
        <v>1198</v>
      </c>
      <c r="FD8" s="2885"/>
      <c r="FE8" s="2885"/>
      <c r="FF8" s="2885"/>
      <c r="FG8" s="2885"/>
      <c r="FH8" s="2886"/>
      <c r="FZ8" s="767"/>
      <c r="GA8" s="767"/>
      <c r="GB8" s="767"/>
      <c r="GC8" s="767"/>
      <c r="GD8" s="767"/>
      <c r="GE8" s="767"/>
      <c r="GF8" s="767"/>
      <c r="GG8" s="767"/>
      <c r="GH8" s="767"/>
      <c r="GI8" s="737" t="s">
        <v>1214</v>
      </c>
      <c r="GJ8" s="751"/>
      <c r="GK8" s="751"/>
      <c r="GL8" s="767"/>
      <c r="GM8" s="751"/>
      <c r="GN8" s="751"/>
      <c r="GO8" s="751"/>
      <c r="GP8" s="751"/>
      <c r="GQ8" s="751"/>
      <c r="GR8" s="737" t="s">
        <v>1215</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839" t="s">
        <v>1216</v>
      </c>
      <c r="AA9" s="2840"/>
      <c r="AB9" s="2840"/>
      <c r="AC9" s="2840"/>
      <c r="AD9" s="2840"/>
      <c r="AE9" s="2840"/>
      <c r="AF9" s="2840"/>
      <c r="AG9" s="2841"/>
      <c r="AI9" s="2833"/>
      <c r="AJ9" s="2834"/>
      <c r="AK9" s="2834"/>
      <c r="AL9" s="2834"/>
      <c r="AM9" s="2835"/>
      <c r="AN9" s="2842" t="s">
        <v>14</v>
      </c>
      <c r="AO9" s="2842"/>
      <c r="AP9" s="749" t="s">
        <v>49</v>
      </c>
      <c r="AQ9" s="2843"/>
      <c r="AR9" s="2843"/>
      <c r="AS9" s="2844"/>
      <c r="AT9" s="2845"/>
      <c r="AU9" s="2845"/>
      <c r="AV9" s="2845"/>
      <c r="AW9" s="2845"/>
      <c r="AX9" s="2845"/>
      <c r="AY9" s="2845"/>
      <c r="AZ9" s="2845"/>
      <c r="BA9" s="2845"/>
      <c r="BB9" s="2845"/>
      <c r="BC9" s="2845"/>
      <c r="BD9" s="2845"/>
      <c r="BE9" s="2845"/>
      <c r="BF9" s="2845"/>
      <c r="BG9" s="2845"/>
      <c r="BH9" s="2845"/>
      <c r="BI9" s="2845"/>
      <c r="BJ9" s="2845"/>
      <c r="BK9" s="2845"/>
      <c r="BL9" s="2845"/>
      <c r="BM9" s="2845"/>
      <c r="BN9" s="2845"/>
      <c r="BO9" s="2845"/>
      <c r="BP9" s="2845"/>
      <c r="BQ9" s="2846"/>
      <c r="BS9" s="2847" t="s">
        <v>1217</v>
      </c>
      <c r="BT9" s="2848"/>
      <c r="BU9" s="2848"/>
      <c r="BV9" s="2848"/>
      <c r="BW9" s="2848"/>
      <c r="BX9" s="2848"/>
      <c r="BY9" s="2887"/>
      <c r="BZ9" s="2887"/>
      <c r="CA9" s="2887"/>
      <c r="CB9" s="2887"/>
      <c r="CC9" s="2887"/>
      <c r="CD9" s="2887"/>
      <c r="CE9" s="2887"/>
      <c r="CF9" s="2887"/>
      <c r="CG9" s="2887"/>
      <c r="CH9" s="2887"/>
      <c r="CI9" s="774" t="s">
        <v>5</v>
      </c>
      <c r="CJ9" s="2847" t="s">
        <v>1218</v>
      </c>
      <c r="CK9" s="2848"/>
      <c r="CL9" s="2848"/>
      <c r="CM9" s="2848"/>
      <c r="CN9" s="2848"/>
      <c r="CO9" s="2848"/>
      <c r="CP9" s="2858"/>
      <c r="CQ9" s="2858"/>
      <c r="CR9" s="2858"/>
      <c r="CS9" s="2858"/>
      <c r="CT9" s="2858"/>
      <c r="CU9" s="2858"/>
      <c r="CV9" s="2858"/>
      <c r="CW9" s="2858"/>
      <c r="CX9" s="2858"/>
      <c r="CY9" s="2858"/>
      <c r="CZ9" s="2858"/>
      <c r="DA9" s="2859"/>
      <c r="DC9" s="2893" t="s">
        <v>1219</v>
      </c>
      <c r="DD9" s="2894"/>
      <c r="DE9" s="2894"/>
      <c r="DF9" s="2894"/>
      <c r="DG9" s="2894"/>
      <c r="DH9" s="2894"/>
      <c r="DI9" s="2894"/>
      <c r="DJ9" s="2895"/>
      <c r="DK9" s="2895"/>
      <c r="DL9" s="2895"/>
      <c r="DM9" s="2895"/>
      <c r="DN9" s="2895"/>
      <c r="DO9" s="2895"/>
      <c r="DP9" s="2895"/>
      <c r="DQ9" s="2895"/>
      <c r="DR9" s="2895"/>
      <c r="DS9" s="2896"/>
      <c r="DT9" s="2893" t="s">
        <v>1220</v>
      </c>
      <c r="DU9" s="2894"/>
      <c r="DV9" s="2894"/>
      <c r="DW9" s="2894"/>
      <c r="DX9" s="2894"/>
      <c r="DY9" s="2894"/>
      <c r="DZ9" s="2894"/>
      <c r="EA9" s="2895"/>
      <c r="EB9" s="2895"/>
      <c r="EC9" s="2895"/>
      <c r="ED9" s="2895"/>
      <c r="EE9" s="2895"/>
      <c r="EF9" s="2895"/>
      <c r="EG9" s="2895"/>
      <c r="EH9" s="2895"/>
      <c r="EI9" s="2895"/>
      <c r="EJ9" s="2896"/>
      <c r="EL9" s="2898" t="s">
        <v>1221</v>
      </c>
      <c r="EM9" s="2899"/>
      <c r="EN9" s="2899"/>
      <c r="EO9" s="2899"/>
      <c r="EP9" s="738" t="s">
        <v>1198</v>
      </c>
      <c r="EQ9" s="2912"/>
      <c r="ER9" s="2912"/>
      <c r="ES9" s="2912"/>
      <c r="ET9" s="2912"/>
      <c r="EU9" s="2912"/>
      <c r="EV9" s="2912"/>
      <c r="EW9" s="2912"/>
      <c r="EX9" s="2912"/>
      <c r="EY9" s="737"/>
      <c r="EZ9" s="2884" t="s">
        <v>1222</v>
      </c>
      <c r="FA9" s="2884"/>
      <c r="FB9" s="2884"/>
      <c r="FC9" s="737" t="s">
        <v>1198</v>
      </c>
      <c r="FD9" s="2885"/>
      <c r="FE9" s="2885"/>
      <c r="FF9" s="2885"/>
      <c r="FG9" s="2885"/>
      <c r="FH9" s="2886"/>
      <c r="FZ9" s="767"/>
      <c r="GA9" s="767"/>
      <c r="GB9" s="767"/>
      <c r="GC9" s="767"/>
      <c r="GD9" s="767"/>
      <c r="GE9" s="767"/>
      <c r="GF9" s="767"/>
      <c r="GG9" s="767"/>
      <c r="GH9" s="767"/>
      <c r="GI9" s="737" t="s">
        <v>1223</v>
      </c>
      <c r="GJ9" s="776"/>
      <c r="GK9" s="776"/>
      <c r="GL9" s="767"/>
      <c r="GM9" s="776"/>
      <c r="GN9" s="776"/>
      <c r="GO9" s="776"/>
      <c r="GP9" s="776"/>
      <c r="GQ9" s="776"/>
      <c r="GR9" s="737" t="s">
        <v>1224</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1225</v>
      </c>
      <c r="AC10" s="784"/>
      <c r="AD10" s="784"/>
      <c r="AE10" s="784"/>
      <c r="AF10" s="784"/>
      <c r="AG10" s="785"/>
      <c r="AI10" s="2830" t="s">
        <v>1226</v>
      </c>
      <c r="AJ10" s="2831"/>
      <c r="AK10" s="2831"/>
      <c r="AL10" s="2831"/>
      <c r="AM10" s="2832"/>
      <c r="AN10" s="2897" t="s">
        <v>28</v>
      </c>
      <c r="AO10" s="2897"/>
      <c r="AP10" s="2838"/>
      <c r="AQ10" s="2838"/>
      <c r="AR10" s="2838"/>
      <c r="AS10" s="2838"/>
      <c r="AT10" s="2838"/>
      <c r="AU10" s="2838"/>
      <c r="AV10" s="2838"/>
      <c r="AW10" s="2838"/>
      <c r="AX10" s="2838"/>
      <c r="AY10" s="2838"/>
      <c r="AZ10" s="2838"/>
      <c r="BA10" s="2838"/>
      <c r="BB10" s="2838"/>
      <c r="BC10" s="2838"/>
      <c r="BD10" s="2838"/>
      <c r="BE10" s="2838"/>
      <c r="BF10" s="2838"/>
      <c r="BG10" s="2838"/>
      <c r="BH10" s="2838"/>
      <c r="BI10" s="2838"/>
      <c r="BJ10" s="2867" t="s">
        <v>1179</v>
      </c>
      <c r="BK10" s="2868"/>
      <c r="BL10" s="2838"/>
      <c r="BM10" s="2838"/>
      <c r="BN10" s="2838"/>
      <c r="BO10" s="2838"/>
      <c r="BP10" s="2838"/>
      <c r="BQ10" s="2869"/>
      <c r="BS10" s="2847" t="s">
        <v>1227</v>
      </c>
      <c r="BT10" s="2848"/>
      <c r="BU10" s="2848"/>
      <c r="BV10" s="2848"/>
      <c r="BW10" s="2848"/>
      <c r="BX10" s="2848"/>
      <c r="BY10" s="2887"/>
      <c r="BZ10" s="2887"/>
      <c r="CA10" s="2887"/>
      <c r="CB10" s="2887"/>
      <c r="CC10" s="2887"/>
      <c r="CD10" s="2887"/>
      <c r="CE10" s="2887"/>
      <c r="CF10" s="2887"/>
      <c r="CG10" s="2887"/>
      <c r="CH10" s="2887"/>
      <c r="CI10" s="774" t="s">
        <v>5</v>
      </c>
      <c r="CJ10" s="2906" t="s">
        <v>1228</v>
      </c>
      <c r="CK10" s="2907"/>
      <c r="CL10" s="2907"/>
      <c r="CM10" s="2907"/>
      <c r="CN10" s="2907"/>
      <c r="CO10" s="2907"/>
      <c r="CP10" s="786"/>
      <c r="CQ10" s="786"/>
      <c r="CR10" s="2907" t="s">
        <v>1229</v>
      </c>
      <c r="CS10" s="2907"/>
      <c r="CT10" s="2907"/>
      <c r="CU10" s="2907"/>
      <c r="CV10" s="2907"/>
      <c r="CW10" s="2908"/>
      <c r="CX10" s="2908"/>
      <c r="CY10" s="2908"/>
      <c r="CZ10" s="2908"/>
      <c r="DA10" s="787" t="s">
        <v>1230</v>
      </c>
      <c r="DC10" s="2830" t="s">
        <v>1231</v>
      </c>
      <c r="DD10" s="2831"/>
      <c r="DE10" s="2831"/>
      <c r="DF10" s="2832"/>
      <c r="DG10" s="788">
        <v>1</v>
      </c>
      <c r="DH10" s="2901"/>
      <c r="DI10" s="2901"/>
      <c r="DJ10" s="2901"/>
      <c r="DK10" s="2901"/>
      <c r="DL10" s="2901"/>
      <c r="DM10" s="789">
        <v>2</v>
      </c>
      <c r="DN10" s="2901"/>
      <c r="DO10" s="2901"/>
      <c r="DP10" s="2901"/>
      <c r="DQ10" s="2901"/>
      <c r="DR10" s="2901"/>
      <c r="DS10" s="789">
        <v>3</v>
      </c>
      <c r="DT10" s="2901"/>
      <c r="DU10" s="2901"/>
      <c r="DV10" s="2901"/>
      <c r="DW10" s="2901"/>
      <c r="DX10" s="2901"/>
      <c r="DY10" s="789">
        <v>4</v>
      </c>
      <c r="DZ10" s="2901"/>
      <c r="EA10" s="2901"/>
      <c r="EB10" s="2901"/>
      <c r="EC10" s="2901"/>
      <c r="ED10" s="2901"/>
      <c r="EE10" s="789">
        <v>5</v>
      </c>
      <c r="EF10" s="2902"/>
      <c r="EG10" s="2902"/>
      <c r="EH10" s="2902"/>
      <c r="EI10" s="2902"/>
      <c r="EJ10" s="2903"/>
      <c r="EL10" s="2904" t="s">
        <v>1232</v>
      </c>
      <c r="EM10" s="2905"/>
      <c r="EN10" s="2905"/>
      <c r="EO10" s="2905"/>
      <c r="EP10" s="2905"/>
      <c r="EQ10" s="2905"/>
      <c r="ER10" s="2905"/>
      <c r="ES10" s="2905"/>
      <c r="ET10" s="2905"/>
      <c r="EU10" s="2905"/>
      <c r="EV10" s="2905"/>
      <c r="EW10" s="2905"/>
      <c r="EX10" s="2905"/>
      <c r="EY10" s="790" t="s">
        <v>1198</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1233</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1234</v>
      </c>
      <c r="AC11" s="796"/>
      <c r="AD11" s="796"/>
      <c r="AE11" s="796"/>
      <c r="AF11" s="796"/>
      <c r="AG11" s="797"/>
      <c r="AI11" s="2833"/>
      <c r="AJ11" s="2834"/>
      <c r="AK11" s="2834"/>
      <c r="AL11" s="2834"/>
      <c r="AM11" s="2835"/>
      <c r="AN11" s="2842" t="s">
        <v>14</v>
      </c>
      <c r="AO11" s="2842"/>
      <c r="AP11" s="749" t="s">
        <v>49</v>
      </c>
      <c r="AQ11" s="2843"/>
      <c r="AR11" s="2843"/>
      <c r="AS11" s="2844"/>
      <c r="AT11" s="2845"/>
      <c r="AU11" s="2845"/>
      <c r="AV11" s="2845"/>
      <c r="AW11" s="2845"/>
      <c r="AX11" s="2845"/>
      <c r="AY11" s="2845"/>
      <c r="AZ11" s="2845"/>
      <c r="BA11" s="2845"/>
      <c r="BB11" s="2845"/>
      <c r="BC11" s="2845"/>
      <c r="BD11" s="2845"/>
      <c r="BE11" s="2845"/>
      <c r="BF11" s="2845"/>
      <c r="BG11" s="2845"/>
      <c r="BH11" s="2845"/>
      <c r="BI11" s="2845"/>
      <c r="BJ11" s="2845"/>
      <c r="BK11" s="2845"/>
      <c r="BL11" s="2845"/>
      <c r="BM11" s="2845"/>
      <c r="BN11" s="2845"/>
      <c r="BO11" s="2845"/>
      <c r="BP11" s="2845"/>
      <c r="BQ11" s="2846"/>
      <c r="BS11" s="2932" t="s">
        <v>1235</v>
      </c>
      <c r="BT11" s="2933"/>
      <c r="BU11" s="2933"/>
      <c r="BV11" s="2933"/>
      <c r="BW11" s="2933"/>
      <c r="BX11" s="2933"/>
      <c r="BY11" s="2909" t="s">
        <v>6</v>
      </c>
      <c r="BZ11" s="2909"/>
      <c r="CA11" s="2910"/>
      <c r="CB11" s="2910"/>
      <c r="CC11" s="798" t="s">
        <v>7</v>
      </c>
      <c r="CD11" s="799"/>
      <c r="CE11" s="2909" t="s">
        <v>1236</v>
      </c>
      <c r="CF11" s="2909"/>
      <c r="CG11" s="2910"/>
      <c r="CH11" s="2910"/>
      <c r="CI11" s="798" t="s">
        <v>7</v>
      </c>
      <c r="CJ11" s="800"/>
      <c r="CK11" s="801"/>
      <c r="CL11" s="801"/>
      <c r="CM11" s="802"/>
      <c r="CN11" s="803"/>
      <c r="CO11" s="802"/>
      <c r="CP11" s="803"/>
      <c r="CQ11" s="802"/>
      <c r="CR11" s="2834" t="s">
        <v>1237</v>
      </c>
      <c r="CS11" s="2834"/>
      <c r="CT11" s="2834"/>
      <c r="CU11" s="2834"/>
      <c r="CV11" s="2834"/>
      <c r="CW11" s="2911"/>
      <c r="CX11" s="2911"/>
      <c r="CY11" s="2911"/>
      <c r="CZ11" s="2911"/>
      <c r="DA11" s="804" t="s">
        <v>1230</v>
      </c>
      <c r="DC11" s="2833"/>
      <c r="DD11" s="2834"/>
      <c r="DE11" s="2834"/>
      <c r="DF11" s="2835"/>
      <c r="DG11" s="805">
        <v>6</v>
      </c>
      <c r="DH11" s="2928"/>
      <c r="DI11" s="2928"/>
      <c r="DJ11" s="2928"/>
      <c r="DK11" s="2928"/>
      <c r="DL11" s="2928"/>
      <c r="DM11" s="806">
        <v>7</v>
      </c>
      <c r="DN11" s="2928"/>
      <c r="DO11" s="2928"/>
      <c r="DP11" s="2928"/>
      <c r="DQ11" s="2928"/>
      <c r="DR11" s="2928"/>
      <c r="DS11" s="806">
        <v>8</v>
      </c>
      <c r="DT11" s="2928"/>
      <c r="DU11" s="2928"/>
      <c r="DV11" s="2928"/>
      <c r="DW11" s="2928"/>
      <c r="DX11" s="2928"/>
      <c r="DY11" s="806">
        <v>9</v>
      </c>
      <c r="DZ11" s="2928"/>
      <c r="EA11" s="2928"/>
      <c r="EB11" s="2928"/>
      <c r="EC11" s="2928"/>
      <c r="ED11" s="2928"/>
      <c r="EE11" s="806">
        <v>10</v>
      </c>
      <c r="EF11" s="2928"/>
      <c r="EG11" s="2928"/>
      <c r="EH11" s="2928"/>
      <c r="EI11" s="2928"/>
      <c r="EJ11" s="2929"/>
      <c r="EL11" s="2930" t="s">
        <v>1238</v>
      </c>
      <c r="EM11" s="2931"/>
      <c r="EN11" s="2931"/>
      <c r="EO11" s="2931"/>
      <c r="EP11" s="2931"/>
      <c r="EQ11" s="2931"/>
      <c r="ER11" s="2931"/>
      <c r="ES11" s="2931"/>
      <c r="ET11" s="2931"/>
      <c r="EU11" s="2931"/>
      <c r="EV11" s="2931"/>
      <c r="EW11" s="2931"/>
      <c r="EX11" s="2931"/>
      <c r="EY11" s="807" t="s">
        <v>1198</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295</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913" t="s">
        <v>365</v>
      </c>
      <c r="C13" s="2914"/>
      <c r="D13" s="2914"/>
      <c r="E13" s="2914"/>
      <c r="F13" s="2915"/>
      <c r="G13" s="825"/>
      <c r="H13" s="826" t="s">
        <v>1239</v>
      </c>
      <c r="I13" s="827"/>
      <c r="J13" s="827"/>
      <c r="K13" s="828"/>
      <c r="L13" s="828"/>
      <c r="M13" s="828"/>
      <c r="N13" s="828"/>
      <c r="O13" s="828"/>
      <c r="P13" s="828"/>
      <c r="Q13" s="828"/>
      <c r="R13" s="828"/>
      <c r="S13" s="828"/>
      <c r="T13" s="828"/>
      <c r="U13" s="828"/>
      <c r="V13" s="828"/>
      <c r="W13" s="828"/>
      <c r="X13" s="828"/>
      <c r="Y13" s="825"/>
      <c r="Z13" s="825"/>
      <c r="AA13" s="825"/>
      <c r="AB13" s="825"/>
      <c r="AC13" s="829"/>
      <c r="AE13" s="2913" t="s">
        <v>1240</v>
      </c>
      <c r="AF13" s="2914"/>
      <c r="AG13" s="2914"/>
      <c r="AH13" s="2914"/>
      <c r="AI13" s="2915"/>
      <c r="AJ13" s="825"/>
      <c r="AK13" s="825"/>
      <c r="AL13" s="825"/>
      <c r="AM13" s="827"/>
      <c r="AN13" s="830"/>
      <c r="AO13" s="827" t="s">
        <v>185</v>
      </c>
      <c r="AP13" s="827"/>
      <c r="AQ13" s="831"/>
      <c r="AR13" s="827" t="s">
        <v>1241</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1242</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1243</v>
      </c>
      <c r="AG14" s="849"/>
      <c r="AI14" s="841"/>
      <c r="AJ14" s="850"/>
      <c r="AK14" s="850"/>
      <c r="AM14" s="844"/>
      <c r="AN14" s="844"/>
      <c r="AO14" s="844"/>
      <c r="AP14" s="844"/>
      <c r="AQ14" s="844"/>
      <c r="AR14" s="844"/>
      <c r="AS14" s="844"/>
      <c r="AT14" s="844"/>
      <c r="AU14" s="844"/>
      <c r="AV14" s="844"/>
      <c r="AW14" s="843"/>
      <c r="AX14" s="843"/>
      <c r="AY14" s="843"/>
      <c r="BC14" s="762"/>
      <c r="BD14" s="851"/>
      <c r="BG14" s="761" t="s">
        <v>1244</v>
      </c>
      <c r="BH14" s="851"/>
      <c r="BI14" s="851"/>
      <c r="BP14" s="851"/>
      <c r="BQ14" s="851"/>
      <c r="BR14" s="851"/>
      <c r="BS14" s="851"/>
      <c r="BT14" s="852"/>
      <c r="BZ14" s="761" t="s">
        <v>1245</v>
      </c>
      <c r="CB14" s="853"/>
      <c r="CD14" s="844"/>
      <c r="CE14" s="844"/>
      <c r="CK14" s="844"/>
      <c r="CP14" s="854" t="s">
        <v>1246</v>
      </c>
      <c r="DA14" s="844"/>
      <c r="DB14" s="844"/>
      <c r="DP14" s="855" t="s">
        <v>1247</v>
      </c>
      <c r="DR14" s="851"/>
      <c r="EJ14" s="768"/>
    </row>
    <row r="15" spans="2:240" s="767" customFormat="1" ht="18" customHeight="1">
      <c r="B15" s="856"/>
      <c r="AC15" s="768"/>
      <c r="AE15" s="857"/>
      <c r="AF15" s="858"/>
      <c r="AG15" s="761" t="s">
        <v>1248</v>
      </c>
      <c r="AI15" s="841"/>
      <c r="AJ15" s="734"/>
      <c r="AK15" s="734"/>
      <c r="AM15" s="844"/>
      <c r="AN15" s="844"/>
      <c r="AO15" s="844"/>
      <c r="AP15" s="844"/>
      <c r="AQ15" s="844"/>
      <c r="AR15" s="844"/>
      <c r="AS15" s="844"/>
      <c r="AT15" s="844"/>
      <c r="BA15" s="859" t="s">
        <v>1249</v>
      </c>
      <c r="BB15" s="860" t="s">
        <v>1250</v>
      </c>
      <c r="BC15" s="2916" t="str">
        <f>IF('構造（W）'!G7&lt;&gt;"",'構造（W）'!G7,IF('構造(RC・S)'!G6&lt;&gt;"",'構造(RC・S)'!G6,""))</f>
        <v/>
      </c>
      <c r="BD15" s="2917"/>
      <c r="BE15" s="2918"/>
      <c r="BH15" s="760" t="s">
        <v>4</v>
      </c>
      <c r="BI15" s="734" t="s">
        <v>1251</v>
      </c>
      <c r="BR15" s="2919"/>
      <c r="BS15" s="2920"/>
      <c r="BT15" s="2920"/>
      <c r="BU15" s="2920"/>
      <c r="BV15" s="2920"/>
      <c r="BW15" s="2921"/>
      <c r="BX15" s="861" t="s">
        <v>1252</v>
      </c>
      <c r="CA15" s="760" t="s">
        <v>4</v>
      </c>
      <c r="CB15" s="841" t="s">
        <v>1253</v>
      </c>
      <c r="CE15" s="841" t="s">
        <v>1254</v>
      </c>
      <c r="CH15" s="2922"/>
      <c r="CI15" s="2923"/>
      <c r="CJ15" s="2923"/>
      <c r="CK15" s="2923"/>
      <c r="CL15" s="2923"/>
      <c r="CM15" s="2923"/>
      <c r="CN15" s="2924"/>
      <c r="CP15" s="862"/>
      <c r="CQ15" s="761" t="s">
        <v>1255</v>
      </c>
      <c r="DJ15" s="859" t="s">
        <v>1256</v>
      </c>
      <c r="DK15" s="860" t="s">
        <v>1250</v>
      </c>
      <c r="DL15" s="2925"/>
      <c r="DM15" s="2926"/>
      <c r="DN15" s="2927"/>
      <c r="DP15" s="863"/>
      <c r="DQ15" s="761" t="s">
        <v>1257</v>
      </c>
      <c r="DR15" s="851"/>
      <c r="EE15" s="864"/>
      <c r="EF15" s="860" t="s">
        <v>1250</v>
      </c>
      <c r="EG15" s="2941"/>
      <c r="EH15" s="2942"/>
      <c r="EI15" s="2943"/>
      <c r="EJ15" s="768"/>
    </row>
    <row r="16" spans="2:240" s="767" customFormat="1" ht="18" customHeight="1">
      <c r="B16" s="840" t="s">
        <v>4</v>
      </c>
      <c r="C16" s="841" t="s">
        <v>1258</v>
      </c>
      <c r="D16" s="865"/>
      <c r="E16" s="846"/>
      <c r="F16" s="846"/>
      <c r="G16" s="846"/>
      <c r="H16" s="846"/>
      <c r="I16" s="846"/>
      <c r="J16" s="846"/>
      <c r="K16" s="866" t="s">
        <v>421</v>
      </c>
      <c r="L16" s="2940"/>
      <c r="M16" s="2940"/>
      <c r="N16" s="2940"/>
      <c r="O16" s="2940"/>
      <c r="P16" s="2940"/>
      <c r="Q16" s="2940"/>
      <c r="R16" s="2940"/>
      <c r="S16" s="2940"/>
      <c r="T16" s="2940"/>
      <c r="U16" s="2940"/>
      <c r="V16" s="2940"/>
      <c r="W16" s="2940"/>
      <c r="X16" s="2940"/>
      <c r="Y16" s="2940"/>
      <c r="Z16" s="2940"/>
      <c r="AA16" s="2940"/>
      <c r="AB16" s="2940"/>
      <c r="AC16" s="867" t="s">
        <v>964</v>
      </c>
      <c r="AE16" s="857"/>
      <c r="AF16" s="862"/>
      <c r="AG16" s="761" t="s">
        <v>1259</v>
      </c>
      <c r="AI16" s="841"/>
      <c r="AJ16" s="734"/>
      <c r="AK16" s="734"/>
      <c r="AM16" s="844"/>
      <c r="AN16" s="844"/>
      <c r="AO16" s="844"/>
      <c r="AP16" s="844"/>
      <c r="AQ16" s="844"/>
      <c r="AR16" s="844"/>
      <c r="AS16" s="844"/>
      <c r="AT16" s="844"/>
      <c r="BA16" s="859" t="s">
        <v>1249</v>
      </c>
      <c r="BB16" s="860" t="s">
        <v>1250</v>
      </c>
      <c r="BC16" s="2934" t="str">
        <f>IF('構造（W）'!G11&lt;&gt;"",'構造（W）'!G11,IF('構造(RC・S)'!G14&lt;&gt;"",'構造(RC・S)'!G14,""))</f>
        <v/>
      </c>
      <c r="BD16" s="2935"/>
      <c r="BE16" s="2936"/>
      <c r="BH16" s="760" t="s">
        <v>4</v>
      </c>
      <c r="BI16" s="841" t="s">
        <v>1260</v>
      </c>
      <c r="BR16" s="2919"/>
      <c r="BS16" s="2920"/>
      <c r="BT16" s="2920"/>
      <c r="BU16" s="2920"/>
      <c r="BV16" s="2920"/>
      <c r="BW16" s="2921"/>
      <c r="BX16" s="861" t="s">
        <v>1261</v>
      </c>
      <c r="CA16" s="738"/>
      <c r="CB16" s="868"/>
      <c r="CE16" s="841" t="s">
        <v>1262</v>
      </c>
      <c r="CH16" s="2922"/>
      <c r="CI16" s="2923"/>
      <c r="CJ16" s="2923"/>
      <c r="CK16" s="2923"/>
      <c r="CL16" s="2923"/>
      <c r="CM16" s="2923"/>
      <c r="CN16" s="2924"/>
      <c r="CP16" s="862"/>
      <c r="CQ16" s="761" t="s">
        <v>1263</v>
      </c>
      <c r="DJ16" s="859" t="s">
        <v>1256</v>
      </c>
      <c r="DK16" s="869" t="s">
        <v>1264</v>
      </c>
      <c r="DL16" s="2925"/>
      <c r="DM16" s="2926"/>
      <c r="DN16" s="2927"/>
      <c r="DP16" s="853"/>
      <c r="DQ16" s="761" t="s">
        <v>1265</v>
      </c>
      <c r="DR16" s="843"/>
      <c r="EE16" s="859" t="s">
        <v>1256</v>
      </c>
      <c r="EF16" s="860" t="s">
        <v>1250</v>
      </c>
      <c r="EG16" s="2937"/>
      <c r="EH16" s="2938"/>
      <c r="EI16" s="2939"/>
      <c r="EJ16" s="768"/>
      <c r="GW16" s="845"/>
      <c r="GX16" s="845"/>
      <c r="GY16" s="845"/>
      <c r="IF16" s="776"/>
    </row>
    <row r="17" spans="2:240" s="767" customFormat="1" ht="18" customHeight="1">
      <c r="B17" s="856"/>
      <c r="AC17" s="768"/>
      <c r="AE17" s="870"/>
      <c r="AF17" s="858"/>
      <c r="AG17" s="761" t="s">
        <v>1266</v>
      </c>
      <c r="AI17" s="841"/>
      <c r="AM17" s="762"/>
      <c r="AN17" s="762"/>
      <c r="AO17" s="762"/>
      <c r="AP17" s="762"/>
      <c r="AQ17" s="762"/>
      <c r="AR17" s="762"/>
      <c r="AS17" s="762"/>
      <c r="AT17" s="762"/>
      <c r="BA17" s="762"/>
      <c r="BB17" s="843"/>
      <c r="BC17" s="2916"/>
      <c r="BD17" s="2917"/>
      <c r="BE17" s="2918"/>
      <c r="BH17" s="760" t="s">
        <v>4</v>
      </c>
      <c r="BI17" s="761" t="s">
        <v>1267</v>
      </c>
      <c r="BR17" s="2919"/>
      <c r="BS17" s="2920"/>
      <c r="BT17" s="2920"/>
      <c r="BU17" s="2920"/>
      <c r="BV17" s="2920"/>
      <c r="BW17" s="2921"/>
      <c r="BX17" s="861" t="s">
        <v>1252</v>
      </c>
      <c r="CA17" s="760" t="s">
        <v>4</v>
      </c>
      <c r="CB17" s="761" t="s">
        <v>1268</v>
      </c>
      <c r="CE17" s="761" t="s">
        <v>1269</v>
      </c>
      <c r="CH17" s="2922"/>
      <c r="CI17" s="2923"/>
      <c r="CJ17" s="2923"/>
      <c r="CK17" s="2923"/>
      <c r="CL17" s="2923"/>
      <c r="CM17" s="2923"/>
      <c r="CN17" s="2924"/>
      <c r="EJ17" s="768"/>
      <c r="GR17" s="737"/>
      <c r="GS17" s="845"/>
      <c r="GT17" s="845"/>
      <c r="GU17" s="845"/>
      <c r="GV17" s="845"/>
      <c r="GW17" s="845"/>
      <c r="GX17" s="845"/>
      <c r="GY17" s="845"/>
      <c r="IF17" s="737"/>
    </row>
    <row r="18" spans="2:240" s="767" customFormat="1" ht="18" customHeight="1">
      <c r="B18" s="840" t="s">
        <v>4</v>
      </c>
      <c r="C18" s="841" t="s">
        <v>1270</v>
      </c>
      <c r="D18" s="871"/>
      <c r="E18" s="872"/>
      <c r="F18" s="873"/>
      <c r="G18" s="873"/>
      <c r="H18" s="873"/>
      <c r="I18" s="873"/>
      <c r="J18" s="873"/>
      <c r="K18" s="866" t="s">
        <v>421</v>
      </c>
      <c r="L18" s="2940"/>
      <c r="M18" s="2940"/>
      <c r="N18" s="2940"/>
      <c r="O18" s="2940"/>
      <c r="P18" s="2940"/>
      <c r="Q18" s="2940"/>
      <c r="R18" s="2940"/>
      <c r="S18" s="2940"/>
      <c r="T18" s="2940"/>
      <c r="U18" s="2940"/>
      <c r="V18" s="2940"/>
      <c r="W18" s="2940"/>
      <c r="X18" s="2940"/>
      <c r="Y18" s="2940"/>
      <c r="Z18" s="2940"/>
      <c r="AA18" s="2940"/>
      <c r="AB18" s="2940"/>
      <c r="AC18" s="874" t="s">
        <v>964</v>
      </c>
      <c r="AE18" s="870"/>
      <c r="AF18" s="862"/>
      <c r="AG18" s="761" t="s">
        <v>1271</v>
      </c>
      <c r="AI18" s="841"/>
      <c r="AM18" s="844"/>
      <c r="AN18" s="844"/>
      <c r="AO18" s="844"/>
      <c r="AP18" s="844"/>
      <c r="AQ18" s="844"/>
      <c r="AR18" s="844"/>
      <c r="AS18" s="844"/>
      <c r="AT18" s="844"/>
      <c r="BA18" s="844"/>
      <c r="BB18" s="860" t="s">
        <v>1272</v>
      </c>
      <c r="BC18" s="2934"/>
      <c r="BD18" s="2935"/>
      <c r="BE18" s="2936"/>
      <c r="BH18" s="760" t="s">
        <v>4</v>
      </c>
      <c r="BI18" s="761" t="s">
        <v>1273</v>
      </c>
      <c r="BR18" s="2919"/>
      <c r="BS18" s="2920"/>
      <c r="BT18" s="2920"/>
      <c r="BU18" s="2920"/>
      <c r="BV18" s="2920"/>
      <c r="BW18" s="2921"/>
      <c r="BX18" s="861" t="s">
        <v>1261</v>
      </c>
      <c r="CB18" s="851"/>
      <c r="CC18" s="843"/>
      <c r="CD18" s="875"/>
      <c r="CE18" s="841" t="s">
        <v>1274</v>
      </c>
      <c r="CH18" s="2922"/>
      <c r="CI18" s="2923"/>
      <c r="CJ18" s="2923"/>
      <c r="CK18" s="2923"/>
      <c r="CL18" s="2923"/>
      <c r="CM18" s="2923"/>
      <c r="CN18" s="2923"/>
      <c r="CO18" s="2923"/>
      <c r="CP18" s="2923"/>
      <c r="CQ18" s="2923"/>
      <c r="CR18" s="2923"/>
      <c r="CS18" s="2924"/>
      <c r="CT18" s="876" t="s">
        <v>1275</v>
      </c>
      <c r="DC18" s="855" t="s">
        <v>1276</v>
      </c>
      <c r="DF18" s="877"/>
      <c r="DJ18" s="851"/>
      <c r="DK18" s="851"/>
      <c r="DL18" s="824"/>
      <c r="DM18" s="824"/>
      <c r="DN18" s="824"/>
      <c r="DQ18" s="761" t="s">
        <v>1277</v>
      </c>
      <c r="EB18" s="760" t="s">
        <v>31</v>
      </c>
      <c r="EC18" s="841" t="s">
        <v>1278</v>
      </c>
      <c r="EJ18" s="768"/>
    </row>
    <row r="19" spans="2:240" s="767" customFormat="1" ht="18" customHeight="1">
      <c r="B19" s="856"/>
      <c r="AC19" s="768"/>
      <c r="AE19" s="878"/>
      <c r="AF19" s="862"/>
      <c r="AG19" s="761" t="s">
        <v>1279</v>
      </c>
      <c r="AI19" s="841"/>
      <c r="AN19" s="844"/>
      <c r="AO19" s="844"/>
      <c r="AP19" s="844"/>
      <c r="AQ19" s="844"/>
      <c r="AR19" s="844"/>
      <c r="AS19" s="844"/>
      <c r="AT19" s="844"/>
      <c r="BA19" s="859" t="s">
        <v>1280</v>
      </c>
      <c r="BB19" s="860" t="s">
        <v>1272</v>
      </c>
      <c r="BC19" s="2934"/>
      <c r="BD19" s="2935"/>
      <c r="BE19" s="2936"/>
      <c r="BH19" s="760" t="s">
        <v>4</v>
      </c>
      <c r="BI19" s="879" t="s">
        <v>1281</v>
      </c>
      <c r="BR19" s="2919"/>
      <c r="BS19" s="2920"/>
      <c r="BT19" s="2920"/>
      <c r="BU19" s="2920"/>
      <c r="BV19" s="2920"/>
      <c r="BW19" s="2920"/>
      <c r="BX19" s="2920"/>
      <c r="BY19" s="2920"/>
      <c r="BZ19" s="2920"/>
      <c r="CA19" s="2920"/>
      <c r="CB19" s="2920"/>
      <c r="CC19" s="2921"/>
      <c r="CD19" s="875"/>
      <c r="CE19" s="841" t="s">
        <v>457</v>
      </c>
      <c r="CH19" s="2922"/>
      <c r="CI19" s="2923"/>
      <c r="CJ19" s="2923"/>
      <c r="CK19" s="2923"/>
      <c r="CL19" s="2923"/>
      <c r="CM19" s="2923"/>
      <c r="CN19" s="2923"/>
      <c r="CO19" s="2923"/>
      <c r="CP19" s="2923"/>
      <c r="CQ19" s="2923"/>
      <c r="CR19" s="2923"/>
      <c r="CS19" s="2924"/>
      <c r="CT19" s="876" t="s">
        <v>1182</v>
      </c>
      <c r="DC19" s="858"/>
      <c r="DD19" s="761" t="s">
        <v>1282</v>
      </c>
      <c r="DF19" s="853"/>
      <c r="DJ19" s="843"/>
      <c r="DK19" s="860" t="s">
        <v>1250</v>
      </c>
      <c r="DL19" s="2937"/>
      <c r="DM19" s="2938"/>
      <c r="DN19" s="2939"/>
      <c r="DU19" s="760" t="s">
        <v>4</v>
      </c>
      <c r="DV19" s="841" t="s">
        <v>1283</v>
      </c>
      <c r="EF19" s="760" t="s">
        <v>4</v>
      </c>
      <c r="EG19" s="841" t="s">
        <v>1284</v>
      </c>
      <c r="EJ19" s="768"/>
    </row>
    <row r="20" spans="2:240" s="767" customFormat="1" ht="18" customHeight="1">
      <c r="B20" s="840" t="s">
        <v>4</v>
      </c>
      <c r="C20" s="841" t="s">
        <v>1285</v>
      </c>
      <c r="D20" s="871"/>
      <c r="E20" s="846"/>
      <c r="F20" s="846"/>
      <c r="G20" s="846"/>
      <c r="H20" s="846"/>
      <c r="I20" s="846"/>
      <c r="J20" s="846"/>
      <c r="K20" s="866" t="s">
        <v>421</v>
      </c>
      <c r="L20" s="2940"/>
      <c r="M20" s="2940"/>
      <c r="N20" s="2940"/>
      <c r="O20" s="2940"/>
      <c r="P20" s="2940"/>
      <c r="Q20" s="2940"/>
      <c r="R20" s="2940"/>
      <c r="S20" s="2940"/>
      <c r="T20" s="2940"/>
      <c r="U20" s="2940"/>
      <c r="V20" s="2940"/>
      <c r="W20" s="2940"/>
      <c r="X20" s="2940"/>
      <c r="Y20" s="2940"/>
      <c r="Z20" s="2940"/>
      <c r="AA20" s="2940"/>
      <c r="AB20" s="2940"/>
      <c r="AC20" s="867" t="s">
        <v>964</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1286</v>
      </c>
      <c r="BR20" s="2919"/>
      <c r="BS20" s="2920"/>
      <c r="BT20" s="2920"/>
      <c r="BU20" s="2920"/>
      <c r="BV20" s="2920"/>
      <c r="BW20" s="2920"/>
      <c r="BX20" s="2920"/>
      <c r="BY20" s="2920"/>
      <c r="BZ20" s="2920"/>
      <c r="CA20" s="2920"/>
      <c r="CB20" s="2920"/>
      <c r="CC20" s="2921"/>
      <c r="CD20" s="877"/>
      <c r="CE20" s="877"/>
      <c r="CF20" s="877"/>
      <c r="CG20" s="877"/>
      <c r="CH20" s="877"/>
      <c r="CI20" s="877"/>
      <c r="CJ20" s="877"/>
      <c r="CK20" s="877"/>
      <c r="CL20" s="877"/>
      <c r="CM20" s="853"/>
      <c r="DU20" s="760" t="s">
        <v>4</v>
      </c>
      <c r="DV20" s="841" t="s">
        <v>1287</v>
      </c>
      <c r="DX20" s="822"/>
      <c r="EB20" s="760" t="s">
        <v>4</v>
      </c>
      <c r="EC20" s="841" t="s">
        <v>405</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1288</v>
      </c>
      <c r="J22" s="901"/>
      <c r="L22" s="904"/>
      <c r="M22" s="904"/>
      <c r="N22" s="904"/>
      <c r="O22" s="904"/>
      <c r="P22" s="904"/>
      <c r="Q22" s="904"/>
      <c r="R22" s="904"/>
      <c r="S22" s="904"/>
      <c r="T22" s="904"/>
      <c r="U22" s="904"/>
      <c r="V22" s="904"/>
      <c r="W22" s="904"/>
      <c r="X22" s="904"/>
      <c r="Y22" s="904"/>
      <c r="Z22" s="904"/>
      <c r="AA22" s="904"/>
      <c r="AB22" s="904"/>
      <c r="AC22" s="904"/>
      <c r="AD22" s="904"/>
      <c r="AE22" s="903" t="s">
        <v>1289</v>
      </c>
      <c r="AJ22" s="900"/>
      <c r="AL22" s="905"/>
      <c r="AM22" s="905"/>
      <c r="AN22" s="905"/>
      <c r="AO22" s="905"/>
      <c r="AP22" s="905"/>
      <c r="AQ22" s="906"/>
      <c r="AR22" s="905"/>
      <c r="AS22" s="907"/>
      <c r="AT22" s="907"/>
      <c r="AW22" s="907"/>
      <c r="AX22" s="907"/>
      <c r="AY22" s="907"/>
      <c r="AZ22" s="907"/>
      <c r="BA22" s="907"/>
      <c r="BB22" s="903" t="s">
        <v>1290</v>
      </c>
      <c r="CO22" s="903" t="s">
        <v>1291</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1292</v>
      </c>
      <c r="L23" s="904"/>
      <c r="M23" s="904"/>
      <c r="N23" s="904"/>
      <c r="O23" s="904"/>
      <c r="P23" s="904"/>
      <c r="Q23" s="904"/>
      <c r="R23" s="904"/>
      <c r="S23" s="904"/>
      <c r="T23" s="904"/>
      <c r="U23" s="904"/>
      <c r="V23" s="904"/>
      <c r="W23" s="904"/>
      <c r="X23" s="904"/>
      <c r="Y23" s="904"/>
      <c r="Z23" s="904"/>
      <c r="AA23" s="904"/>
      <c r="AB23" s="904"/>
      <c r="AC23" s="904"/>
      <c r="AD23" s="904"/>
      <c r="AF23" s="903" t="s">
        <v>1293</v>
      </c>
      <c r="AJ23" s="900"/>
      <c r="AL23" s="905"/>
      <c r="AM23" s="905"/>
      <c r="AN23" s="905"/>
      <c r="AO23" s="905"/>
      <c r="AP23" s="905"/>
      <c r="AQ23" s="906"/>
      <c r="AR23" s="908" t="s">
        <v>1294</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1295</v>
      </c>
      <c r="CG23" s="767"/>
      <c r="CH23" s="767"/>
      <c r="CI23" s="767"/>
      <c r="CJ23" s="767"/>
      <c r="CK23" s="810"/>
      <c r="CL23" s="767"/>
      <c r="CM23" s="767"/>
      <c r="CO23" s="903"/>
      <c r="CP23" s="906"/>
      <c r="CR23" s="810"/>
      <c r="CS23" s="810"/>
      <c r="CT23" s="810"/>
      <c r="CW23" s="810"/>
      <c r="CX23" s="810"/>
      <c r="CY23" s="810"/>
      <c r="CZ23" s="903" t="s">
        <v>1296</v>
      </c>
      <c r="DA23" s="901"/>
      <c r="DB23" s="810"/>
      <c r="DC23" s="910"/>
      <c r="DD23" s="911"/>
      <c r="EB23" s="912"/>
      <c r="EE23" s="884"/>
      <c r="EF23" s="884"/>
      <c r="EG23" s="884"/>
      <c r="EH23" s="884"/>
      <c r="EI23" s="884"/>
      <c r="EJ23" s="913" t="s">
        <v>1297</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979" t="s">
        <v>1298</v>
      </c>
      <c r="C24" s="2980"/>
      <c r="D24" s="2980"/>
      <c r="E24" s="2980"/>
      <c r="F24" s="2980"/>
      <c r="G24" s="2980"/>
      <c r="H24" s="2980"/>
      <c r="I24" s="2981"/>
      <c r="J24" s="2985" t="s">
        <v>1299</v>
      </c>
      <c r="K24" s="2963"/>
      <c r="L24" s="2963"/>
      <c r="M24" s="2963"/>
      <c r="N24" s="2963"/>
      <c r="O24" s="2963"/>
      <c r="P24" s="2963"/>
      <c r="Q24" s="2963"/>
      <c r="R24" s="2963"/>
      <c r="S24" s="2963"/>
      <c r="T24" s="2963"/>
      <c r="U24" s="2963"/>
      <c r="V24" s="2963"/>
      <c r="W24" s="2963"/>
      <c r="X24" s="2963"/>
      <c r="Y24" s="2963"/>
      <c r="Z24" s="2963"/>
      <c r="AA24" s="2963"/>
      <c r="AB24" s="2963"/>
      <c r="AC24" s="2963"/>
      <c r="AD24" s="2963"/>
      <c r="AE24" s="2964"/>
      <c r="AF24" s="2987" t="s">
        <v>1300</v>
      </c>
      <c r="AG24" s="2988"/>
      <c r="AH24" s="2988"/>
      <c r="AI24" s="2988"/>
      <c r="AJ24" s="2988"/>
      <c r="AK24" s="2988"/>
      <c r="AL24" s="2988"/>
      <c r="AM24" s="2988"/>
      <c r="AN24" s="2988"/>
      <c r="AO24" s="2988"/>
      <c r="AP24" s="2988"/>
      <c r="AQ24" s="2959"/>
      <c r="AR24" s="2958" t="s">
        <v>1301</v>
      </c>
      <c r="AS24" s="2988"/>
      <c r="AT24" s="2988"/>
      <c r="AU24" s="2988"/>
      <c r="AV24" s="2988"/>
      <c r="AW24" s="2988"/>
      <c r="AX24" s="2988"/>
      <c r="AY24" s="2988"/>
      <c r="AZ24" s="2988"/>
      <c r="BA24" s="2988"/>
      <c r="BB24" s="2988"/>
      <c r="BC24" s="2988"/>
      <c r="BD24" s="2988"/>
      <c r="BE24" s="2988"/>
      <c r="BF24" s="2988"/>
      <c r="BG24" s="2988"/>
      <c r="BH24" s="2987" t="s">
        <v>1302</v>
      </c>
      <c r="BI24" s="2988"/>
      <c r="BJ24" s="2988"/>
      <c r="BK24" s="2988"/>
      <c r="BL24" s="2988"/>
      <c r="BM24" s="2988"/>
      <c r="BN24" s="2988"/>
      <c r="BO24" s="2988"/>
      <c r="BP24" s="2988"/>
      <c r="BQ24" s="2988"/>
      <c r="BR24" s="2988"/>
      <c r="BS24" s="2988"/>
      <c r="BT24" s="2988"/>
      <c r="BU24" s="2988"/>
      <c r="BV24" s="2988"/>
      <c r="BW24" s="2988"/>
      <c r="BX24" s="2988"/>
      <c r="BY24" s="2988"/>
      <c r="BZ24" s="2988"/>
      <c r="CA24" s="2959"/>
      <c r="CB24" s="2962" t="s">
        <v>1303</v>
      </c>
      <c r="CC24" s="2963"/>
      <c r="CD24" s="2963"/>
      <c r="CE24" s="2963"/>
      <c r="CF24" s="2963"/>
      <c r="CG24" s="2963"/>
      <c r="CH24" s="2963"/>
      <c r="CI24" s="2963"/>
      <c r="CJ24" s="2963"/>
      <c r="CK24" s="2963"/>
      <c r="CL24" s="2963"/>
      <c r="CM24" s="2964"/>
      <c r="CN24" s="2958" t="s">
        <v>1304</v>
      </c>
      <c r="CO24" s="2959"/>
      <c r="CP24" s="2962" t="s">
        <v>1305</v>
      </c>
      <c r="CQ24" s="2963"/>
      <c r="CR24" s="2963"/>
      <c r="CS24" s="2963"/>
      <c r="CT24" s="2963"/>
      <c r="CU24" s="2963"/>
      <c r="CV24" s="2963"/>
      <c r="CW24" s="2963"/>
      <c r="CX24" s="2963"/>
      <c r="CY24" s="2963"/>
      <c r="CZ24" s="2963"/>
      <c r="DA24" s="2963"/>
      <c r="DB24" s="2963"/>
      <c r="DC24" s="2963"/>
      <c r="DD24" s="2963"/>
      <c r="DE24" s="2963"/>
      <c r="DF24" s="2963"/>
      <c r="DG24" s="2964"/>
      <c r="DH24" s="2962" t="s">
        <v>1306</v>
      </c>
      <c r="DI24" s="2963"/>
      <c r="DJ24" s="2963"/>
      <c r="DK24" s="2963"/>
      <c r="DL24" s="2963"/>
      <c r="DM24" s="2963"/>
      <c r="DN24" s="2963"/>
      <c r="DO24" s="2963"/>
      <c r="DP24" s="2963"/>
      <c r="DQ24" s="2963"/>
      <c r="DR24" s="2963"/>
      <c r="DS24" s="2963"/>
      <c r="DT24" s="2963"/>
      <c r="DU24" s="2963"/>
      <c r="DV24" s="2963"/>
      <c r="DW24" s="2963"/>
      <c r="DX24" s="2963"/>
      <c r="DY24" s="2963"/>
      <c r="DZ24" s="2963"/>
      <c r="EA24" s="2963"/>
      <c r="EB24" s="2963"/>
      <c r="EC24" s="2963"/>
      <c r="ED24" s="2963"/>
      <c r="EE24" s="2963"/>
      <c r="EF24" s="2963"/>
      <c r="EG24" s="2963"/>
      <c r="EH24" s="2963"/>
      <c r="EI24" s="2963"/>
      <c r="EJ24" s="2968"/>
    </row>
    <row r="25" spans="2:240" s="767" customFormat="1" ht="18" customHeight="1" thickBot="1">
      <c r="B25" s="2982"/>
      <c r="C25" s="2983"/>
      <c r="D25" s="2983"/>
      <c r="E25" s="2983"/>
      <c r="F25" s="2983"/>
      <c r="G25" s="2983"/>
      <c r="H25" s="2983"/>
      <c r="I25" s="2984"/>
      <c r="J25" s="2986"/>
      <c r="K25" s="2966"/>
      <c r="L25" s="2966"/>
      <c r="M25" s="2966"/>
      <c r="N25" s="2966"/>
      <c r="O25" s="2966"/>
      <c r="P25" s="2966"/>
      <c r="Q25" s="2966"/>
      <c r="R25" s="2966"/>
      <c r="S25" s="2966"/>
      <c r="T25" s="2966"/>
      <c r="U25" s="2966"/>
      <c r="V25" s="2966"/>
      <c r="W25" s="2966"/>
      <c r="X25" s="2966"/>
      <c r="Y25" s="2966"/>
      <c r="Z25" s="2966"/>
      <c r="AA25" s="2966"/>
      <c r="AB25" s="2966"/>
      <c r="AC25" s="2966"/>
      <c r="AD25" s="2966"/>
      <c r="AE25" s="2967"/>
      <c r="AF25" s="2960"/>
      <c r="AG25" s="2989"/>
      <c r="AH25" s="2989"/>
      <c r="AI25" s="2989"/>
      <c r="AJ25" s="2989"/>
      <c r="AK25" s="2989"/>
      <c r="AL25" s="2989"/>
      <c r="AM25" s="2989"/>
      <c r="AN25" s="2989"/>
      <c r="AO25" s="2989"/>
      <c r="AP25" s="2989"/>
      <c r="AQ25" s="2961"/>
      <c r="AR25" s="2990"/>
      <c r="AS25" s="2991"/>
      <c r="AT25" s="2991"/>
      <c r="AU25" s="2991"/>
      <c r="AV25" s="2991"/>
      <c r="AW25" s="2991"/>
      <c r="AX25" s="2991"/>
      <c r="AY25" s="2991"/>
      <c r="AZ25" s="2991"/>
      <c r="BA25" s="2991"/>
      <c r="BB25" s="2991"/>
      <c r="BC25" s="2991"/>
      <c r="BD25" s="2991"/>
      <c r="BE25" s="2991"/>
      <c r="BF25" s="2991"/>
      <c r="BG25" s="2991"/>
      <c r="BH25" s="2960"/>
      <c r="BI25" s="2989"/>
      <c r="BJ25" s="2989"/>
      <c r="BK25" s="2989"/>
      <c r="BL25" s="2989"/>
      <c r="BM25" s="2989"/>
      <c r="BN25" s="2989"/>
      <c r="BO25" s="2989"/>
      <c r="BP25" s="2989"/>
      <c r="BQ25" s="2989"/>
      <c r="BR25" s="2989"/>
      <c r="BS25" s="2989"/>
      <c r="BT25" s="2989"/>
      <c r="BU25" s="2989"/>
      <c r="BV25" s="2989"/>
      <c r="BW25" s="2989"/>
      <c r="BX25" s="2989"/>
      <c r="BY25" s="2989"/>
      <c r="BZ25" s="2989"/>
      <c r="CA25" s="2961"/>
      <c r="CB25" s="2965"/>
      <c r="CC25" s="2966"/>
      <c r="CD25" s="2966"/>
      <c r="CE25" s="2966"/>
      <c r="CF25" s="2966"/>
      <c r="CG25" s="2966"/>
      <c r="CH25" s="2966"/>
      <c r="CI25" s="2966"/>
      <c r="CJ25" s="2966"/>
      <c r="CK25" s="2966"/>
      <c r="CL25" s="2966"/>
      <c r="CM25" s="2967"/>
      <c r="CN25" s="2960"/>
      <c r="CO25" s="2961"/>
      <c r="CP25" s="2965"/>
      <c r="CQ25" s="2966"/>
      <c r="CR25" s="2966"/>
      <c r="CS25" s="2966"/>
      <c r="CT25" s="2966"/>
      <c r="CU25" s="2966"/>
      <c r="CV25" s="2966"/>
      <c r="CW25" s="2966"/>
      <c r="CX25" s="2966"/>
      <c r="CY25" s="2966"/>
      <c r="CZ25" s="2966"/>
      <c r="DA25" s="2966"/>
      <c r="DB25" s="2966"/>
      <c r="DC25" s="2966"/>
      <c r="DD25" s="2966"/>
      <c r="DE25" s="2966"/>
      <c r="DF25" s="2966"/>
      <c r="DG25" s="2967"/>
      <c r="DH25" s="2965"/>
      <c r="DI25" s="2966"/>
      <c r="DJ25" s="2966"/>
      <c r="DK25" s="2966"/>
      <c r="DL25" s="2966"/>
      <c r="DM25" s="2966"/>
      <c r="DN25" s="2966"/>
      <c r="DO25" s="2966"/>
      <c r="DP25" s="2966"/>
      <c r="DQ25" s="2966"/>
      <c r="DR25" s="2966"/>
      <c r="DS25" s="2966"/>
      <c r="DT25" s="2966"/>
      <c r="DU25" s="2966"/>
      <c r="DV25" s="2966"/>
      <c r="DW25" s="2966"/>
      <c r="DX25" s="2966"/>
      <c r="DY25" s="2966"/>
      <c r="DZ25" s="2966"/>
      <c r="EA25" s="2966"/>
      <c r="EB25" s="2966"/>
      <c r="EC25" s="2966"/>
      <c r="ED25" s="2966"/>
      <c r="EE25" s="2966"/>
      <c r="EF25" s="2966"/>
      <c r="EG25" s="2966"/>
      <c r="EH25" s="2966"/>
      <c r="EI25" s="2966"/>
      <c r="EJ25" s="2969"/>
    </row>
    <row r="26" spans="2:240" s="767" customFormat="1" ht="18" customHeight="1">
      <c r="B26" s="914"/>
      <c r="C26" s="915"/>
      <c r="D26" s="916" t="s">
        <v>185</v>
      </c>
      <c r="E26" s="916"/>
      <c r="F26" s="917"/>
      <c r="G26" s="916" t="s">
        <v>1241</v>
      </c>
      <c r="H26" s="916"/>
      <c r="I26" s="918"/>
      <c r="J26" s="919">
        <v>1</v>
      </c>
      <c r="K26" s="920">
        <v>2</v>
      </c>
      <c r="L26" s="2946" t="s">
        <v>1307</v>
      </c>
      <c r="M26" s="2947"/>
      <c r="N26" s="2947"/>
      <c r="O26" s="2947"/>
      <c r="P26" s="2947"/>
      <c r="Q26" s="2947"/>
      <c r="R26" s="2947"/>
      <c r="S26" s="2947"/>
      <c r="T26" s="2947"/>
      <c r="U26" s="2948"/>
      <c r="V26" s="2946" t="s">
        <v>1308</v>
      </c>
      <c r="W26" s="2947"/>
      <c r="X26" s="2947"/>
      <c r="Y26" s="2947"/>
      <c r="Z26" s="2947"/>
      <c r="AA26" s="2947"/>
      <c r="AB26" s="2947"/>
      <c r="AC26" s="2947"/>
      <c r="AD26" s="2948"/>
      <c r="AE26" s="920">
        <v>7</v>
      </c>
      <c r="AF26" s="921">
        <v>1</v>
      </c>
      <c r="AG26" s="2946" t="s">
        <v>1309</v>
      </c>
      <c r="AH26" s="2947"/>
      <c r="AI26" s="2947"/>
      <c r="AJ26" s="2947"/>
      <c r="AK26" s="2947"/>
      <c r="AL26" s="2947"/>
      <c r="AM26" s="2947"/>
      <c r="AN26" s="2947"/>
      <c r="AO26" s="2947"/>
      <c r="AP26" s="2947"/>
      <c r="AQ26" s="2948"/>
      <c r="AR26" s="2970" t="s">
        <v>1310</v>
      </c>
      <c r="AS26" s="2971"/>
      <c r="AT26" s="2971"/>
      <c r="AU26" s="2971"/>
      <c r="AV26" s="2971"/>
      <c r="AW26" s="2971"/>
      <c r="AX26" s="2971"/>
      <c r="AY26" s="2971"/>
      <c r="AZ26" s="2971"/>
      <c r="BA26" s="2972"/>
      <c r="BB26" s="2970" t="s">
        <v>1311</v>
      </c>
      <c r="BC26" s="2971"/>
      <c r="BD26" s="2971"/>
      <c r="BE26" s="2971"/>
      <c r="BF26" s="2971"/>
      <c r="BG26" s="2972"/>
      <c r="BH26" s="2973" t="s">
        <v>1312</v>
      </c>
      <c r="BI26" s="2974"/>
      <c r="BJ26" s="2974"/>
      <c r="BK26" s="2974"/>
      <c r="BL26" s="2974"/>
      <c r="BM26" s="2974"/>
      <c r="BN26" s="2975"/>
      <c r="BO26" s="2976" t="s">
        <v>1313</v>
      </c>
      <c r="BP26" s="2977"/>
      <c r="BQ26" s="2977"/>
      <c r="BR26" s="2977"/>
      <c r="BS26" s="2977"/>
      <c r="BT26" s="2977"/>
      <c r="BU26" s="2977"/>
      <c r="BV26" s="2977"/>
      <c r="BW26" s="2977"/>
      <c r="BX26" s="2977"/>
      <c r="BY26" s="2977"/>
      <c r="BZ26" s="2977"/>
      <c r="CA26" s="2978"/>
      <c r="CB26" s="2944">
        <v>1</v>
      </c>
      <c r="CC26" s="2945"/>
      <c r="CD26" s="2946" t="s">
        <v>1314</v>
      </c>
      <c r="CE26" s="2947"/>
      <c r="CF26" s="2947"/>
      <c r="CG26" s="2947"/>
      <c r="CH26" s="2947"/>
      <c r="CI26" s="2947"/>
      <c r="CJ26" s="2947"/>
      <c r="CK26" s="2947"/>
      <c r="CL26" s="2947"/>
      <c r="CM26" s="2948"/>
      <c r="CN26" s="920">
        <v>1</v>
      </c>
      <c r="CO26" s="925">
        <v>2</v>
      </c>
      <c r="CP26" s="2949" t="s">
        <v>1315</v>
      </c>
      <c r="CQ26" s="2950"/>
      <c r="CR26" s="2950"/>
      <c r="CS26" s="2950"/>
      <c r="CT26" s="2950"/>
      <c r="CU26" s="2950"/>
      <c r="CV26" s="2950"/>
      <c r="CW26" s="2950"/>
      <c r="CX26" s="2950"/>
      <c r="CY26" s="2950"/>
      <c r="CZ26" s="2950"/>
      <c r="DA26" s="2950"/>
      <c r="DB26" s="2950"/>
      <c r="DC26" s="2950"/>
      <c r="DD26" s="2950"/>
      <c r="DE26" s="2950"/>
      <c r="DF26" s="2950"/>
      <c r="DG26" s="2951"/>
      <c r="DH26" s="2952" t="s">
        <v>1316</v>
      </c>
      <c r="DI26" s="2953"/>
      <c r="DJ26" s="2953"/>
      <c r="DK26" s="2953"/>
      <c r="DL26" s="2953"/>
      <c r="DM26" s="2953"/>
      <c r="DN26" s="2953"/>
      <c r="DO26" s="2953"/>
      <c r="DP26" s="2953"/>
      <c r="DQ26" s="2953"/>
      <c r="DR26" s="2953"/>
      <c r="DS26" s="2954"/>
      <c r="DT26" s="2952" t="s">
        <v>1317</v>
      </c>
      <c r="DU26" s="2953"/>
      <c r="DV26" s="2953"/>
      <c r="DW26" s="2953"/>
      <c r="DX26" s="2953"/>
      <c r="DY26" s="2953"/>
      <c r="DZ26" s="2953"/>
      <c r="EA26" s="2953"/>
      <c r="EB26" s="2953"/>
      <c r="EC26" s="2953"/>
      <c r="ED26" s="2953"/>
      <c r="EE26" s="2954"/>
      <c r="EF26" s="926">
        <v>3</v>
      </c>
      <c r="EG26" s="2955" t="s">
        <v>1318</v>
      </c>
      <c r="EH26" s="2956"/>
      <c r="EI26" s="2956"/>
      <c r="EJ26" s="2957"/>
    </row>
    <row r="27" spans="2:240" s="767" customFormat="1" ht="18" customHeight="1">
      <c r="B27" s="927"/>
      <c r="C27" s="928"/>
      <c r="D27" s="928"/>
      <c r="E27" s="928"/>
      <c r="F27" s="928"/>
      <c r="G27" s="928"/>
      <c r="H27" s="928"/>
      <c r="I27" s="918"/>
      <c r="J27" s="929"/>
      <c r="K27" s="930"/>
      <c r="L27" s="931"/>
      <c r="M27" s="3016" t="s">
        <v>1026</v>
      </c>
      <c r="N27" s="3017"/>
      <c r="O27" s="3017"/>
      <c r="P27" s="3017"/>
      <c r="Q27" s="3018"/>
      <c r="R27" s="2949" t="s">
        <v>1027</v>
      </c>
      <c r="S27" s="2950"/>
      <c r="T27" s="2950"/>
      <c r="U27" s="2951"/>
      <c r="V27" s="922"/>
      <c r="W27" s="923"/>
      <c r="X27" s="923"/>
      <c r="Y27" s="923"/>
      <c r="Z27" s="923"/>
      <c r="AA27" s="923"/>
      <c r="AB27" s="923"/>
      <c r="AC27" s="923"/>
      <c r="AD27" s="924"/>
      <c r="AE27" s="932"/>
      <c r="AF27" s="933"/>
      <c r="AG27" s="922"/>
      <c r="AH27" s="923"/>
      <c r="AI27" s="923"/>
      <c r="AJ27" s="923"/>
      <c r="AK27" s="934"/>
      <c r="AL27" s="934"/>
      <c r="AM27" s="934"/>
      <c r="AN27" s="935" t="s">
        <v>4</v>
      </c>
      <c r="AO27" s="936" t="s">
        <v>485</v>
      </c>
      <c r="AP27" s="937"/>
      <c r="AQ27" s="938"/>
      <c r="AR27" s="3019"/>
      <c r="AS27" s="3020"/>
      <c r="AT27" s="3020"/>
      <c r="AU27" s="3020"/>
      <c r="AV27" s="3020"/>
      <c r="AW27" s="3020"/>
      <c r="AX27" s="3020"/>
      <c r="AY27" s="3020"/>
      <c r="AZ27" s="3020"/>
      <c r="BA27" s="3021"/>
      <c r="BB27" s="3022"/>
      <c r="BC27" s="3023"/>
      <c r="BD27" s="3023"/>
      <c r="BE27" s="3023"/>
      <c r="BF27" s="3023"/>
      <c r="BG27" s="3024"/>
      <c r="BH27" s="2973" t="s">
        <v>1319</v>
      </c>
      <c r="BI27" s="2974"/>
      <c r="BJ27" s="2975"/>
      <c r="BK27" s="2973" t="s">
        <v>375</v>
      </c>
      <c r="BL27" s="2974"/>
      <c r="BM27" s="2974"/>
      <c r="BN27" s="2975"/>
      <c r="BO27" s="2973" t="s">
        <v>1320</v>
      </c>
      <c r="BP27" s="2974"/>
      <c r="BQ27" s="2974"/>
      <c r="BR27" s="2975"/>
      <c r="BS27" s="939" t="s">
        <v>1321</v>
      </c>
      <c r="BT27" s="940"/>
      <c r="BU27" s="940"/>
      <c r="BV27" s="939" t="s">
        <v>1033</v>
      </c>
      <c r="BW27" s="940"/>
      <c r="BX27" s="940"/>
      <c r="BY27" s="939" t="s">
        <v>1034</v>
      </c>
      <c r="BZ27" s="940"/>
      <c r="CA27" s="941"/>
      <c r="CB27" s="922"/>
      <c r="CC27" s="942"/>
      <c r="CD27" s="943"/>
      <c r="CE27" s="944"/>
      <c r="CF27" s="944"/>
      <c r="CG27" s="944"/>
      <c r="CH27" s="944"/>
      <c r="CI27" s="944"/>
      <c r="CJ27" s="944"/>
      <c r="CK27" s="944"/>
      <c r="CL27" s="944"/>
      <c r="CM27" s="945"/>
      <c r="CN27" s="946"/>
      <c r="CO27" s="947"/>
      <c r="CP27" s="2949" t="s">
        <v>1322</v>
      </c>
      <c r="CQ27" s="2951"/>
      <c r="CR27" s="3011" t="s">
        <v>1323</v>
      </c>
      <c r="CS27" s="3012"/>
      <c r="CT27" s="3012"/>
      <c r="CU27" s="3013"/>
      <c r="CV27" s="3011" t="s">
        <v>1324</v>
      </c>
      <c r="CW27" s="3012"/>
      <c r="CX27" s="3012"/>
      <c r="CY27" s="3013"/>
      <c r="CZ27" s="2973" t="s">
        <v>1325</v>
      </c>
      <c r="DA27" s="3014"/>
      <c r="DB27" s="3014"/>
      <c r="DC27" s="3015"/>
      <c r="DD27" s="2973" t="s">
        <v>1326</v>
      </c>
      <c r="DE27" s="3014"/>
      <c r="DF27" s="3014"/>
      <c r="DG27" s="3014"/>
      <c r="DH27" s="948" t="s">
        <v>4</v>
      </c>
      <c r="DI27" s="3001" t="s">
        <v>1327</v>
      </c>
      <c r="DJ27" s="3001"/>
      <c r="DK27" s="3001"/>
      <c r="DL27" s="3001"/>
      <c r="DM27" s="3002"/>
      <c r="DN27" s="948" t="s">
        <v>4</v>
      </c>
      <c r="DO27" s="3001" t="s">
        <v>1328</v>
      </c>
      <c r="DP27" s="3001"/>
      <c r="DQ27" s="3001"/>
      <c r="DR27" s="3001"/>
      <c r="DS27" s="3002"/>
      <c r="DT27" s="948" t="s">
        <v>4</v>
      </c>
      <c r="DU27" s="3001" t="s">
        <v>1327</v>
      </c>
      <c r="DV27" s="3001"/>
      <c r="DW27" s="3001"/>
      <c r="DX27" s="3001"/>
      <c r="DY27" s="3002"/>
      <c r="DZ27" s="948" t="s">
        <v>4</v>
      </c>
      <c r="EA27" s="3003" t="s">
        <v>1329</v>
      </c>
      <c r="EB27" s="3003"/>
      <c r="EC27" s="3003"/>
      <c r="ED27" s="3003"/>
      <c r="EE27" s="3004"/>
      <c r="EF27" s="949"/>
      <c r="EG27" s="950"/>
      <c r="EH27" s="951"/>
      <c r="EI27" s="951"/>
      <c r="EJ27" s="952"/>
    </row>
    <row r="28" spans="2:240" ht="18" customHeight="1">
      <c r="B28" s="953"/>
      <c r="C28" s="954"/>
      <c r="D28" s="954"/>
      <c r="E28" s="955"/>
      <c r="F28" s="956"/>
      <c r="G28" s="957"/>
      <c r="H28" s="958"/>
      <c r="I28" s="959"/>
      <c r="J28" s="3005" t="s">
        <v>1330</v>
      </c>
      <c r="K28" s="3008" t="s">
        <v>1331</v>
      </c>
      <c r="L28" s="3008" t="s">
        <v>1028</v>
      </c>
      <c r="M28" s="2998" t="s">
        <v>1332</v>
      </c>
      <c r="N28" s="2992" t="s">
        <v>1333</v>
      </c>
      <c r="O28" s="2992" t="s">
        <v>1334</v>
      </c>
      <c r="P28" s="2992" t="s">
        <v>1335</v>
      </c>
      <c r="Q28" s="2995" t="s">
        <v>405</v>
      </c>
      <c r="R28" s="2998" t="s">
        <v>1336</v>
      </c>
      <c r="S28" s="2992" t="s">
        <v>1337</v>
      </c>
      <c r="T28" s="2992" t="s">
        <v>405</v>
      </c>
      <c r="U28" s="2995" t="s">
        <v>1338</v>
      </c>
      <c r="V28" s="3008" t="s">
        <v>1339</v>
      </c>
      <c r="W28" s="2998" t="s">
        <v>1340</v>
      </c>
      <c r="X28" s="2992" t="s">
        <v>1341</v>
      </c>
      <c r="Y28" s="3057" t="s">
        <v>1342</v>
      </c>
      <c r="Z28" s="3058"/>
      <c r="AA28" s="3059"/>
      <c r="AB28" s="3066" t="s">
        <v>1343</v>
      </c>
      <c r="AC28" s="3067"/>
      <c r="AD28" s="3068"/>
      <c r="AE28" s="3008" t="s">
        <v>1344</v>
      </c>
      <c r="AF28" s="3041" t="s">
        <v>1345</v>
      </c>
      <c r="AG28" s="3044" t="s">
        <v>1346</v>
      </c>
      <c r="AH28" s="3045"/>
      <c r="AI28" s="3046"/>
      <c r="AJ28" s="3050" t="s">
        <v>1347</v>
      </c>
      <c r="AK28" s="3051"/>
      <c r="AL28" s="3051"/>
      <c r="AM28" s="3051"/>
      <c r="AN28" s="3051"/>
      <c r="AO28" s="3052"/>
      <c r="AP28" s="3053" t="s">
        <v>1348</v>
      </c>
      <c r="AQ28" s="3054"/>
      <c r="AR28" s="3032" t="s">
        <v>1349</v>
      </c>
      <c r="AS28" s="3035" t="s">
        <v>1350</v>
      </c>
      <c r="AT28" s="3025" t="s">
        <v>1351</v>
      </c>
      <c r="AU28" s="3025"/>
      <c r="AV28" s="3025"/>
      <c r="AW28" s="3025"/>
      <c r="AX28" s="3026" t="s">
        <v>1352</v>
      </c>
      <c r="AY28" s="3027"/>
      <c r="AZ28" s="3027"/>
      <c r="BA28" s="3028"/>
      <c r="BB28" s="3032" t="s">
        <v>1353</v>
      </c>
      <c r="BC28" s="3035" t="s">
        <v>1350</v>
      </c>
      <c r="BD28" s="3025" t="s">
        <v>1354</v>
      </c>
      <c r="BE28" s="3025"/>
      <c r="BF28" s="3025"/>
      <c r="BG28" s="3038"/>
      <c r="BH28" s="2998" t="s">
        <v>1067</v>
      </c>
      <c r="BI28" s="2992" t="s">
        <v>1355</v>
      </c>
      <c r="BJ28" s="2995" t="s">
        <v>1069</v>
      </c>
      <c r="BK28" s="3081" t="s">
        <v>1356</v>
      </c>
      <c r="BL28" s="3082"/>
      <c r="BM28" s="3081" t="s">
        <v>1357</v>
      </c>
      <c r="BN28" s="3082"/>
      <c r="BO28" s="2998" t="s">
        <v>1072</v>
      </c>
      <c r="BP28" s="3057" t="s">
        <v>1358</v>
      </c>
      <c r="BQ28" s="3058"/>
      <c r="BR28" s="3075"/>
      <c r="BS28" s="2998" t="s">
        <v>1028</v>
      </c>
      <c r="BT28" s="2992" t="s">
        <v>1072</v>
      </c>
      <c r="BU28" s="2995" t="s">
        <v>1074</v>
      </c>
      <c r="BV28" s="2998" t="s">
        <v>1028</v>
      </c>
      <c r="BW28" s="2992" t="s">
        <v>1072</v>
      </c>
      <c r="BX28" s="2995" t="s">
        <v>1074</v>
      </c>
      <c r="BY28" s="2998" t="s">
        <v>1028</v>
      </c>
      <c r="BZ28" s="2992" t="s">
        <v>1072</v>
      </c>
      <c r="CA28" s="2995" t="s">
        <v>1074</v>
      </c>
      <c r="CB28" s="3078" t="s">
        <v>1359</v>
      </c>
      <c r="CC28" s="3075"/>
      <c r="CD28" s="3078" t="s">
        <v>1360</v>
      </c>
      <c r="CE28" s="3059"/>
      <c r="CF28" s="3057" t="s">
        <v>1361</v>
      </c>
      <c r="CG28" s="3059"/>
      <c r="CH28" s="3057" t="s">
        <v>1362</v>
      </c>
      <c r="CI28" s="3059"/>
      <c r="CJ28" s="3057" t="s">
        <v>1363</v>
      </c>
      <c r="CK28" s="3059"/>
      <c r="CL28" s="3057" t="s">
        <v>1080</v>
      </c>
      <c r="CM28" s="3075"/>
      <c r="CN28" s="3008" t="s">
        <v>1364</v>
      </c>
      <c r="CO28" s="3008" t="s">
        <v>1365</v>
      </c>
      <c r="CP28" s="3008" t="s">
        <v>1366</v>
      </c>
      <c r="CQ28" s="3116" t="s">
        <v>937</v>
      </c>
      <c r="CR28" s="3119" t="s">
        <v>1367</v>
      </c>
      <c r="CS28" s="3120"/>
      <c r="CT28" s="3120"/>
      <c r="CU28" s="3121"/>
      <c r="CV28" s="3122" t="s">
        <v>1368</v>
      </c>
      <c r="CW28" s="3120"/>
      <c r="CX28" s="3120"/>
      <c r="CY28" s="3123"/>
      <c r="CZ28" s="3124" t="s">
        <v>1369</v>
      </c>
      <c r="DA28" s="3125"/>
      <c r="DB28" s="3125"/>
      <c r="DC28" s="3126"/>
      <c r="DD28" s="3119" t="s">
        <v>1370</v>
      </c>
      <c r="DE28" s="3120"/>
      <c r="DF28" s="3120"/>
      <c r="DG28" s="3121"/>
      <c r="DH28" s="3108" t="s">
        <v>1371</v>
      </c>
      <c r="DI28" s="3127"/>
      <c r="DJ28" s="3127"/>
      <c r="DK28" s="3108" t="s">
        <v>1372</v>
      </c>
      <c r="DL28" s="3114"/>
      <c r="DM28" s="3115"/>
      <c r="DN28" s="3108" t="s">
        <v>1373</v>
      </c>
      <c r="DO28" s="3109"/>
      <c r="DP28" s="3110"/>
      <c r="DQ28" s="3108" t="s">
        <v>1374</v>
      </c>
      <c r="DR28" s="3109"/>
      <c r="DS28" s="3110"/>
      <c r="DT28" s="3108" t="s">
        <v>1373</v>
      </c>
      <c r="DU28" s="3109"/>
      <c r="DV28" s="3110"/>
      <c r="DW28" s="3108" t="s">
        <v>1374</v>
      </c>
      <c r="DX28" s="3109"/>
      <c r="DY28" s="3110"/>
      <c r="DZ28" s="3108" t="s">
        <v>1373</v>
      </c>
      <c r="EA28" s="3109"/>
      <c r="EB28" s="3110"/>
      <c r="EC28" s="3108" t="s">
        <v>1374</v>
      </c>
      <c r="ED28" s="3109"/>
      <c r="EE28" s="3110"/>
      <c r="EF28" s="3008" t="s">
        <v>1375</v>
      </c>
      <c r="EG28" s="2998" t="s">
        <v>1376</v>
      </c>
      <c r="EH28" s="2992" t="s">
        <v>1377</v>
      </c>
      <c r="EI28" s="2992" t="s">
        <v>1378</v>
      </c>
      <c r="EJ28" s="3111" t="s">
        <v>1379</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3083" t="s">
        <v>1380</v>
      </c>
      <c r="C29" s="3084"/>
      <c r="D29" s="3085"/>
      <c r="E29" s="3089" t="s">
        <v>1381</v>
      </c>
      <c r="F29" s="3090"/>
      <c r="G29" s="3089" t="s">
        <v>1382</v>
      </c>
      <c r="H29" s="3090"/>
      <c r="I29" s="3093" t="s">
        <v>7</v>
      </c>
      <c r="J29" s="3006"/>
      <c r="K29" s="3009"/>
      <c r="L29" s="3009"/>
      <c r="M29" s="2999"/>
      <c r="N29" s="2993"/>
      <c r="O29" s="2993"/>
      <c r="P29" s="2993"/>
      <c r="Q29" s="2996"/>
      <c r="R29" s="2999"/>
      <c r="S29" s="2993"/>
      <c r="T29" s="2993"/>
      <c r="U29" s="2996"/>
      <c r="V29" s="3009"/>
      <c r="W29" s="2999"/>
      <c r="X29" s="2993"/>
      <c r="Y29" s="3060"/>
      <c r="Z29" s="3061"/>
      <c r="AA29" s="3062"/>
      <c r="AB29" s="3069"/>
      <c r="AC29" s="3070"/>
      <c r="AD29" s="3071"/>
      <c r="AE29" s="3009"/>
      <c r="AF29" s="3042"/>
      <c r="AG29" s="3047"/>
      <c r="AH29" s="3048"/>
      <c r="AI29" s="3049"/>
      <c r="AJ29" s="3095" t="s">
        <v>1383</v>
      </c>
      <c r="AK29" s="3096"/>
      <c r="AL29" s="3097"/>
      <c r="AM29" s="3099" t="s">
        <v>1384</v>
      </c>
      <c r="AN29" s="3100"/>
      <c r="AO29" s="3101"/>
      <c r="AP29" s="3055" t="s">
        <v>1100</v>
      </c>
      <c r="AQ29" s="3056" t="s">
        <v>1385</v>
      </c>
      <c r="AR29" s="3033"/>
      <c r="AS29" s="3036"/>
      <c r="AT29" s="3025"/>
      <c r="AU29" s="3025"/>
      <c r="AV29" s="3025"/>
      <c r="AW29" s="3025"/>
      <c r="AX29" s="3029"/>
      <c r="AY29" s="3030"/>
      <c r="AZ29" s="3030"/>
      <c r="BA29" s="3031"/>
      <c r="BB29" s="3033"/>
      <c r="BC29" s="3036"/>
      <c r="BD29" s="3025"/>
      <c r="BE29" s="3025"/>
      <c r="BF29" s="3025"/>
      <c r="BG29" s="3038"/>
      <c r="BH29" s="2999"/>
      <c r="BI29" s="2993"/>
      <c r="BJ29" s="2996"/>
      <c r="BK29" s="3055" t="s">
        <v>1339</v>
      </c>
      <c r="BL29" s="3056" t="s">
        <v>1386</v>
      </c>
      <c r="BM29" s="3055" t="s">
        <v>1339</v>
      </c>
      <c r="BN29" s="3056" t="s">
        <v>1386</v>
      </c>
      <c r="BO29" s="2999"/>
      <c r="BP29" s="3060"/>
      <c r="BQ29" s="3061"/>
      <c r="BR29" s="3076"/>
      <c r="BS29" s="2999"/>
      <c r="BT29" s="2993"/>
      <c r="BU29" s="2996"/>
      <c r="BV29" s="2999"/>
      <c r="BW29" s="2993"/>
      <c r="BX29" s="2996"/>
      <c r="BY29" s="2999"/>
      <c r="BZ29" s="2993"/>
      <c r="CA29" s="2996"/>
      <c r="CB29" s="3079"/>
      <c r="CC29" s="3076"/>
      <c r="CD29" s="3079"/>
      <c r="CE29" s="3062"/>
      <c r="CF29" s="3060"/>
      <c r="CG29" s="3062"/>
      <c r="CH29" s="3060"/>
      <c r="CI29" s="3062"/>
      <c r="CJ29" s="3060"/>
      <c r="CK29" s="3062"/>
      <c r="CL29" s="3060"/>
      <c r="CM29" s="3076"/>
      <c r="CN29" s="3009"/>
      <c r="CO29" s="3009"/>
      <c r="CP29" s="3009"/>
      <c r="CQ29" s="3117"/>
      <c r="CR29" s="3055" t="s">
        <v>1387</v>
      </c>
      <c r="CS29" s="3128" t="s">
        <v>1388</v>
      </c>
      <c r="CT29" s="3128" t="s">
        <v>295</v>
      </c>
      <c r="CU29" s="3056" t="s">
        <v>1389</v>
      </c>
      <c r="CV29" s="3055" t="s">
        <v>1387</v>
      </c>
      <c r="CW29" s="3128" t="s">
        <v>1388</v>
      </c>
      <c r="CX29" s="3128" t="s">
        <v>295</v>
      </c>
      <c r="CY29" s="3056" t="s">
        <v>1389</v>
      </c>
      <c r="CZ29" s="3055" t="s">
        <v>1387</v>
      </c>
      <c r="DA29" s="3128" t="s">
        <v>1388</v>
      </c>
      <c r="DB29" s="3128" t="s">
        <v>295</v>
      </c>
      <c r="DC29" s="3056" t="s">
        <v>1389</v>
      </c>
      <c r="DD29" s="3055" t="s">
        <v>1387</v>
      </c>
      <c r="DE29" s="3128" t="s">
        <v>1388</v>
      </c>
      <c r="DF29" s="3128" t="s">
        <v>295</v>
      </c>
      <c r="DG29" s="3099" t="s">
        <v>1389</v>
      </c>
      <c r="DH29" s="3055" t="s">
        <v>1339</v>
      </c>
      <c r="DI29" s="3128" t="s">
        <v>1390</v>
      </c>
      <c r="DJ29" s="3056" t="s">
        <v>1391</v>
      </c>
      <c r="DK29" s="3055" t="s">
        <v>1339</v>
      </c>
      <c r="DL29" s="3128" t="s">
        <v>1390</v>
      </c>
      <c r="DM29" s="3056" t="s">
        <v>1391</v>
      </c>
      <c r="DN29" s="3055" t="s">
        <v>1339</v>
      </c>
      <c r="DO29" s="3128" t="s">
        <v>1390</v>
      </c>
      <c r="DP29" s="3056" t="s">
        <v>1391</v>
      </c>
      <c r="DQ29" s="3055" t="s">
        <v>1339</v>
      </c>
      <c r="DR29" s="3128" t="s">
        <v>1390</v>
      </c>
      <c r="DS29" s="3056" t="s">
        <v>1391</v>
      </c>
      <c r="DT29" s="3055" t="s">
        <v>1339</v>
      </c>
      <c r="DU29" s="3128" t="s">
        <v>1390</v>
      </c>
      <c r="DV29" s="3056" t="s">
        <v>1391</v>
      </c>
      <c r="DW29" s="3055" t="s">
        <v>1339</v>
      </c>
      <c r="DX29" s="3128" t="s">
        <v>1390</v>
      </c>
      <c r="DY29" s="3056" t="s">
        <v>1391</v>
      </c>
      <c r="DZ29" s="3055" t="s">
        <v>1339</v>
      </c>
      <c r="EA29" s="3128" t="s">
        <v>1390</v>
      </c>
      <c r="EB29" s="3056" t="s">
        <v>1391</v>
      </c>
      <c r="EC29" s="3055" t="s">
        <v>1339</v>
      </c>
      <c r="ED29" s="3128" t="s">
        <v>1390</v>
      </c>
      <c r="EE29" s="3056" t="s">
        <v>1391</v>
      </c>
      <c r="EF29" s="3009"/>
      <c r="EG29" s="2999"/>
      <c r="EH29" s="2993"/>
      <c r="EI29" s="2993"/>
      <c r="EJ29" s="3112"/>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3083"/>
      <c r="C30" s="3084"/>
      <c r="D30" s="3085"/>
      <c r="E30" s="3089"/>
      <c r="F30" s="3090"/>
      <c r="G30" s="3089"/>
      <c r="H30" s="3090"/>
      <c r="I30" s="3093"/>
      <c r="J30" s="3006"/>
      <c r="K30" s="3009"/>
      <c r="L30" s="3009"/>
      <c r="M30" s="2999"/>
      <c r="N30" s="2993"/>
      <c r="O30" s="2993"/>
      <c r="P30" s="2993"/>
      <c r="Q30" s="2996"/>
      <c r="R30" s="2999"/>
      <c r="S30" s="2993"/>
      <c r="T30" s="2993"/>
      <c r="U30" s="2996"/>
      <c r="V30" s="3009"/>
      <c r="W30" s="2999"/>
      <c r="X30" s="2993"/>
      <c r="Y30" s="3060"/>
      <c r="Z30" s="3061"/>
      <c r="AA30" s="3062"/>
      <c r="AB30" s="3069"/>
      <c r="AC30" s="3070"/>
      <c r="AD30" s="3071"/>
      <c r="AE30" s="3009"/>
      <c r="AF30" s="3042"/>
      <c r="AG30" s="3047"/>
      <c r="AH30" s="3048"/>
      <c r="AI30" s="3049"/>
      <c r="AJ30" s="3047"/>
      <c r="AK30" s="3048"/>
      <c r="AL30" s="3098"/>
      <c r="AM30" s="3060"/>
      <c r="AN30" s="3061"/>
      <c r="AO30" s="3076"/>
      <c r="AP30" s="2999"/>
      <c r="AQ30" s="2996"/>
      <c r="AR30" s="3033"/>
      <c r="AS30" s="3036"/>
      <c r="AT30" s="960"/>
      <c r="AU30" s="961"/>
      <c r="AV30" s="961"/>
      <c r="AW30" s="961"/>
      <c r="AX30" s="3029"/>
      <c r="AY30" s="3030"/>
      <c r="AZ30" s="3030"/>
      <c r="BA30" s="3031"/>
      <c r="BB30" s="3033"/>
      <c r="BC30" s="3036"/>
      <c r="BD30" s="3025"/>
      <c r="BE30" s="3025"/>
      <c r="BF30" s="3025"/>
      <c r="BG30" s="3038"/>
      <c r="BH30" s="2999"/>
      <c r="BI30" s="2993"/>
      <c r="BJ30" s="2996"/>
      <c r="BK30" s="2999"/>
      <c r="BL30" s="2996"/>
      <c r="BM30" s="2999"/>
      <c r="BN30" s="2996"/>
      <c r="BO30" s="2999"/>
      <c r="BP30" s="3060"/>
      <c r="BQ30" s="3061"/>
      <c r="BR30" s="3076"/>
      <c r="BS30" s="2999"/>
      <c r="BT30" s="2993"/>
      <c r="BU30" s="2996"/>
      <c r="BV30" s="2999"/>
      <c r="BW30" s="2993"/>
      <c r="BX30" s="2996"/>
      <c r="BY30" s="2999"/>
      <c r="BZ30" s="2993"/>
      <c r="CA30" s="2996"/>
      <c r="CB30" s="3079"/>
      <c r="CC30" s="3076"/>
      <c r="CD30" s="3079"/>
      <c r="CE30" s="3062"/>
      <c r="CF30" s="3060"/>
      <c r="CG30" s="3062"/>
      <c r="CH30" s="3060"/>
      <c r="CI30" s="3062"/>
      <c r="CJ30" s="3060"/>
      <c r="CK30" s="3062"/>
      <c r="CL30" s="3060"/>
      <c r="CM30" s="3076"/>
      <c r="CN30" s="3009"/>
      <c r="CO30" s="3009"/>
      <c r="CP30" s="3009"/>
      <c r="CQ30" s="3117"/>
      <c r="CR30" s="2999"/>
      <c r="CS30" s="2993"/>
      <c r="CT30" s="2993"/>
      <c r="CU30" s="2996"/>
      <c r="CV30" s="2999"/>
      <c r="CW30" s="2993"/>
      <c r="CX30" s="2993"/>
      <c r="CY30" s="2996"/>
      <c r="CZ30" s="2999"/>
      <c r="DA30" s="2993"/>
      <c r="DB30" s="2993"/>
      <c r="DC30" s="2996"/>
      <c r="DD30" s="2999"/>
      <c r="DE30" s="2993"/>
      <c r="DF30" s="2993"/>
      <c r="DG30" s="3060"/>
      <c r="DH30" s="2999"/>
      <c r="DI30" s="2993"/>
      <c r="DJ30" s="2996"/>
      <c r="DK30" s="2999"/>
      <c r="DL30" s="2993"/>
      <c r="DM30" s="2996"/>
      <c r="DN30" s="2999"/>
      <c r="DO30" s="2993"/>
      <c r="DP30" s="2996"/>
      <c r="DQ30" s="2999"/>
      <c r="DR30" s="2993"/>
      <c r="DS30" s="2996"/>
      <c r="DT30" s="2999"/>
      <c r="DU30" s="2993"/>
      <c r="DV30" s="2996"/>
      <c r="DW30" s="2999"/>
      <c r="DX30" s="2993"/>
      <c r="DY30" s="2996"/>
      <c r="DZ30" s="2999"/>
      <c r="EA30" s="2993"/>
      <c r="EB30" s="2996"/>
      <c r="EC30" s="2999"/>
      <c r="ED30" s="2993"/>
      <c r="EE30" s="2996"/>
      <c r="EF30" s="3009"/>
      <c r="EG30" s="2999"/>
      <c r="EH30" s="2993"/>
      <c r="EI30" s="2993"/>
      <c r="EJ30" s="3112"/>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3083"/>
      <c r="C31" s="3084"/>
      <c r="D31" s="3085"/>
      <c r="E31" s="3089"/>
      <c r="F31" s="3090"/>
      <c r="G31" s="3089"/>
      <c r="H31" s="3090"/>
      <c r="I31" s="3093"/>
      <c r="J31" s="3006"/>
      <c r="K31" s="3009"/>
      <c r="L31" s="3009"/>
      <c r="M31" s="2999"/>
      <c r="N31" s="2993"/>
      <c r="O31" s="2993"/>
      <c r="P31" s="2993"/>
      <c r="Q31" s="2996"/>
      <c r="R31" s="2999"/>
      <c r="S31" s="2993"/>
      <c r="T31" s="2993"/>
      <c r="U31" s="2996"/>
      <c r="V31" s="3009"/>
      <c r="W31" s="2999"/>
      <c r="X31" s="2993"/>
      <c r="Y31" s="3060"/>
      <c r="Z31" s="3061"/>
      <c r="AA31" s="3062"/>
      <c r="AB31" s="3069"/>
      <c r="AC31" s="3070"/>
      <c r="AD31" s="3071"/>
      <c r="AE31" s="3009"/>
      <c r="AF31" s="3042"/>
      <c r="AG31" s="3047"/>
      <c r="AH31" s="3048"/>
      <c r="AI31" s="3049"/>
      <c r="AJ31" s="3047"/>
      <c r="AK31" s="3048"/>
      <c r="AL31" s="3098"/>
      <c r="AM31" s="3060"/>
      <c r="AN31" s="3061"/>
      <c r="AO31" s="3076"/>
      <c r="AP31" s="2999"/>
      <c r="AQ31" s="2996"/>
      <c r="AR31" s="3033"/>
      <c r="AS31" s="3036"/>
      <c r="AT31" s="960"/>
      <c r="AU31" s="961"/>
      <c r="AV31" s="961"/>
      <c r="AW31" s="961"/>
      <c r="AX31" s="962"/>
      <c r="AY31" s="961"/>
      <c r="AZ31" s="961"/>
      <c r="BA31" s="963"/>
      <c r="BB31" s="3033"/>
      <c r="BC31" s="3036"/>
      <c r="BD31" s="960"/>
      <c r="BE31" s="961"/>
      <c r="BF31" s="961"/>
      <c r="BG31" s="964"/>
      <c r="BH31" s="2999"/>
      <c r="BI31" s="2993"/>
      <c r="BJ31" s="2996"/>
      <c r="BK31" s="2999"/>
      <c r="BL31" s="2996"/>
      <c r="BM31" s="2999"/>
      <c r="BN31" s="2996"/>
      <c r="BO31" s="2999"/>
      <c r="BP31" s="3060"/>
      <c r="BQ31" s="3061"/>
      <c r="BR31" s="3076"/>
      <c r="BS31" s="2999"/>
      <c r="BT31" s="2993"/>
      <c r="BU31" s="2996"/>
      <c r="BV31" s="2999"/>
      <c r="BW31" s="2993"/>
      <c r="BX31" s="2996"/>
      <c r="BY31" s="2999"/>
      <c r="BZ31" s="2993"/>
      <c r="CA31" s="2996"/>
      <c r="CB31" s="3079"/>
      <c r="CC31" s="3076"/>
      <c r="CD31" s="3079"/>
      <c r="CE31" s="3062"/>
      <c r="CF31" s="3060"/>
      <c r="CG31" s="3062"/>
      <c r="CH31" s="3060"/>
      <c r="CI31" s="3062"/>
      <c r="CJ31" s="3060"/>
      <c r="CK31" s="3062"/>
      <c r="CL31" s="3060"/>
      <c r="CM31" s="3076"/>
      <c r="CN31" s="3009"/>
      <c r="CO31" s="3009"/>
      <c r="CP31" s="3009"/>
      <c r="CQ31" s="3117"/>
      <c r="CR31" s="2999"/>
      <c r="CS31" s="2993"/>
      <c r="CT31" s="2993"/>
      <c r="CU31" s="2996"/>
      <c r="CV31" s="2999"/>
      <c r="CW31" s="2993"/>
      <c r="CX31" s="2993"/>
      <c r="CY31" s="2996"/>
      <c r="CZ31" s="2999"/>
      <c r="DA31" s="2993"/>
      <c r="DB31" s="2993"/>
      <c r="DC31" s="2996"/>
      <c r="DD31" s="2999"/>
      <c r="DE31" s="2993"/>
      <c r="DF31" s="2993"/>
      <c r="DG31" s="3060"/>
      <c r="DH31" s="2999"/>
      <c r="DI31" s="2993"/>
      <c r="DJ31" s="2996"/>
      <c r="DK31" s="2999"/>
      <c r="DL31" s="2993"/>
      <c r="DM31" s="2996"/>
      <c r="DN31" s="2999"/>
      <c r="DO31" s="2993"/>
      <c r="DP31" s="2996"/>
      <c r="DQ31" s="2999"/>
      <c r="DR31" s="2993"/>
      <c r="DS31" s="2996"/>
      <c r="DT31" s="2999"/>
      <c r="DU31" s="2993"/>
      <c r="DV31" s="2996"/>
      <c r="DW31" s="2999"/>
      <c r="DX31" s="2993"/>
      <c r="DY31" s="2996"/>
      <c r="DZ31" s="2999"/>
      <c r="EA31" s="2993"/>
      <c r="EB31" s="2996"/>
      <c r="EC31" s="2999"/>
      <c r="ED31" s="2993"/>
      <c r="EE31" s="2996"/>
      <c r="EF31" s="3009"/>
      <c r="EG31" s="2999"/>
      <c r="EH31" s="2993"/>
      <c r="EI31" s="2993"/>
      <c r="EJ31" s="3112"/>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3083"/>
      <c r="C32" s="3084"/>
      <c r="D32" s="3085"/>
      <c r="E32" s="3089"/>
      <c r="F32" s="3090"/>
      <c r="G32" s="3089"/>
      <c r="H32" s="3090"/>
      <c r="I32" s="3093"/>
      <c r="J32" s="3006"/>
      <c r="K32" s="3009"/>
      <c r="L32" s="3009"/>
      <c r="M32" s="2999"/>
      <c r="N32" s="2993"/>
      <c r="O32" s="2993"/>
      <c r="P32" s="2993"/>
      <c r="Q32" s="2996"/>
      <c r="R32" s="2999"/>
      <c r="S32" s="2993"/>
      <c r="T32" s="2993"/>
      <c r="U32" s="2996"/>
      <c r="V32" s="3009"/>
      <c r="W32" s="2999"/>
      <c r="X32" s="2993"/>
      <c r="Y32" s="3060"/>
      <c r="Z32" s="3061"/>
      <c r="AA32" s="3062"/>
      <c r="AB32" s="3069"/>
      <c r="AC32" s="3070"/>
      <c r="AD32" s="3071"/>
      <c r="AE32" s="3009"/>
      <c r="AF32" s="3042"/>
      <c r="AG32" s="3047"/>
      <c r="AH32" s="3048"/>
      <c r="AI32" s="3049"/>
      <c r="AJ32" s="3047"/>
      <c r="AK32" s="3048"/>
      <c r="AL32" s="3098"/>
      <c r="AM32" s="3060"/>
      <c r="AN32" s="3061"/>
      <c r="AO32" s="3076"/>
      <c r="AP32" s="2999"/>
      <c r="AQ32" s="2996"/>
      <c r="AR32" s="3033"/>
      <c r="AS32" s="3036"/>
      <c r="AT32" s="960"/>
      <c r="AU32" s="961"/>
      <c r="AV32" s="961"/>
      <c r="AW32" s="961"/>
      <c r="AX32" s="962"/>
      <c r="AY32" s="961"/>
      <c r="AZ32" s="961"/>
      <c r="BA32" s="963"/>
      <c r="BB32" s="3033"/>
      <c r="BC32" s="3036"/>
      <c r="BD32" s="960"/>
      <c r="BE32" s="961"/>
      <c r="BF32" s="961"/>
      <c r="BG32" s="964"/>
      <c r="BH32" s="2999"/>
      <c r="BI32" s="2993"/>
      <c r="BJ32" s="2996"/>
      <c r="BK32" s="2999"/>
      <c r="BL32" s="2996"/>
      <c r="BM32" s="2999"/>
      <c r="BN32" s="2996"/>
      <c r="BO32" s="2999"/>
      <c r="BP32" s="3060"/>
      <c r="BQ32" s="3061"/>
      <c r="BR32" s="3076"/>
      <c r="BS32" s="2999"/>
      <c r="BT32" s="2993"/>
      <c r="BU32" s="2996"/>
      <c r="BV32" s="2999"/>
      <c r="BW32" s="2993"/>
      <c r="BX32" s="2996"/>
      <c r="BY32" s="2999"/>
      <c r="BZ32" s="2993"/>
      <c r="CA32" s="2996"/>
      <c r="CB32" s="3079"/>
      <c r="CC32" s="3076"/>
      <c r="CD32" s="3079"/>
      <c r="CE32" s="3062"/>
      <c r="CF32" s="3060"/>
      <c r="CG32" s="3062"/>
      <c r="CH32" s="3060"/>
      <c r="CI32" s="3062"/>
      <c r="CJ32" s="3060"/>
      <c r="CK32" s="3062"/>
      <c r="CL32" s="3060"/>
      <c r="CM32" s="3076"/>
      <c r="CN32" s="3009"/>
      <c r="CO32" s="3009"/>
      <c r="CP32" s="3009"/>
      <c r="CQ32" s="3117"/>
      <c r="CR32" s="2999"/>
      <c r="CS32" s="2993"/>
      <c r="CT32" s="2993"/>
      <c r="CU32" s="2996"/>
      <c r="CV32" s="2999"/>
      <c r="CW32" s="2993"/>
      <c r="CX32" s="2993"/>
      <c r="CY32" s="2996"/>
      <c r="CZ32" s="2999"/>
      <c r="DA32" s="2993"/>
      <c r="DB32" s="2993"/>
      <c r="DC32" s="2996"/>
      <c r="DD32" s="2999"/>
      <c r="DE32" s="2993"/>
      <c r="DF32" s="2993"/>
      <c r="DG32" s="3060"/>
      <c r="DH32" s="2999"/>
      <c r="DI32" s="2993"/>
      <c r="DJ32" s="2996"/>
      <c r="DK32" s="2999"/>
      <c r="DL32" s="2993"/>
      <c r="DM32" s="2996"/>
      <c r="DN32" s="2999"/>
      <c r="DO32" s="2993"/>
      <c r="DP32" s="2996"/>
      <c r="DQ32" s="2999"/>
      <c r="DR32" s="2993"/>
      <c r="DS32" s="2996"/>
      <c r="DT32" s="2999"/>
      <c r="DU32" s="2993"/>
      <c r="DV32" s="2996"/>
      <c r="DW32" s="2999"/>
      <c r="DX32" s="2993"/>
      <c r="DY32" s="2996"/>
      <c r="DZ32" s="2999"/>
      <c r="EA32" s="2993"/>
      <c r="EB32" s="2996"/>
      <c r="EC32" s="2999"/>
      <c r="ED32" s="2993"/>
      <c r="EE32" s="2996"/>
      <c r="EF32" s="3009"/>
      <c r="EG32" s="2999"/>
      <c r="EH32" s="2993"/>
      <c r="EI32" s="2993"/>
      <c r="EJ32" s="3112"/>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3083"/>
      <c r="C33" s="3084"/>
      <c r="D33" s="3085"/>
      <c r="E33" s="3089"/>
      <c r="F33" s="3090"/>
      <c r="G33" s="3089"/>
      <c r="H33" s="3090"/>
      <c r="I33" s="3093"/>
      <c r="J33" s="3006"/>
      <c r="K33" s="3009"/>
      <c r="L33" s="3009"/>
      <c r="M33" s="2999"/>
      <c r="N33" s="2993"/>
      <c r="O33" s="2993"/>
      <c r="P33" s="2993"/>
      <c r="Q33" s="2996"/>
      <c r="R33" s="2999"/>
      <c r="S33" s="2993"/>
      <c r="T33" s="2993"/>
      <c r="U33" s="2996"/>
      <c r="V33" s="3009"/>
      <c r="W33" s="2999"/>
      <c r="X33" s="2993"/>
      <c r="Y33" s="3060"/>
      <c r="Z33" s="3061"/>
      <c r="AA33" s="3062"/>
      <c r="AB33" s="3069"/>
      <c r="AC33" s="3070"/>
      <c r="AD33" s="3071"/>
      <c r="AE33" s="3009"/>
      <c r="AF33" s="3042"/>
      <c r="AG33" s="3047"/>
      <c r="AH33" s="3048"/>
      <c r="AI33" s="3049"/>
      <c r="AJ33" s="3047"/>
      <c r="AK33" s="3048"/>
      <c r="AL33" s="3098"/>
      <c r="AM33" s="3060"/>
      <c r="AN33" s="3061"/>
      <c r="AO33" s="3076"/>
      <c r="AP33" s="2999"/>
      <c r="AQ33" s="2996"/>
      <c r="AR33" s="3033"/>
      <c r="AS33" s="3036"/>
      <c r="AT33" s="960"/>
      <c r="AU33" s="961"/>
      <c r="AV33" s="961"/>
      <c r="AW33" s="961"/>
      <c r="AX33" s="962"/>
      <c r="AY33" s="961"/>
      <c r="AZ33" s="961"/>
      <c r="BA33" s="963"/>
      <c r="BB33" s="3033"/>
      <c r="BC33" s="3036"/>
      <c r="BD33" s="960"/>
      <c r="BE33" s="961"/>
      <c r="BF33" s="961"/>
      <c r="BG33" s="963"/>
      <c r="BH33" s="2999"/>
      <c r="BI33" s="2993"/>
      <c r="BJ33" s="2996"/>
      <c r="BK33" s="2999"/>
      <c r="BL33" s="2996"/>
      <c r="BM33" s="2999"/>
      <c r="BN33" s="2996"/>
      <c r="BO33" s="2999"/>
      <c r="BP33" s="3060"/>
      <c r="BQ33" s="3061"/>
      <c r="BR33" s="3076"/>
      <c r="BS33" s="2999"/>
      <c r="BT33" s="2993"/>
      <c r="BU33" s="2996"/>
      <c r="BV33" s="2999"/>
      <c r="BW33" s="2993"/>
      <c r="BX33" s="2996"/>
      <c r="BY33" s="2999"/>
      <c r="BZ33" s="2993"/>
      <c r="CA33" s="2996"/>
      <c r="CB33" s="3079"/>
      <c r="CC33" s="3076"/>
      <c r="CD33" s="3079"/>
      <c r="CE33" s="3062"/>
      <c r="CF33" s="3060"/>
      <c r="CG33" s="3062"/>
      <c r="CH33" s="3060"/>
      <c r="CI33" s="3062"/>
      <c r="CJ33" s="3060"/>
      <c r="CK33" s="3062"/>
      <c r="CL33" s="3060"/>
      <c r="CM33" s="3076"/>
      <c r="CN33" s="3009"/>
      <c r="CO33" s="3009"/>
      <c r="CP33" s="3009"/>
      <c r="CQ33" s="3117"/>
      <c r="CR33" s="2999"/>
      <c r="CS33" s="2993"/>
      <c r="CT33" s="2993"/>
      <c r="CU33" s="2996"/>
      <c r="CV33" s="2999"/>
      <c r="CW33" s="2993"/>
      <c r="CX33" s="2993"/>
      <c r="CY33" s="2996"/>
      <c r="CZ33" s="2999"/>
      <c r="DA33" s="2993"/>
      <c r="DB33" s="2993"/>
      <c r="DC33" s="2996"/>
      <c r="DD33" s="2999"/>
      <c r="DE33" s="2993"/>
      <c r="DF33" s="2993"/>
      <c r="DG33" s="3060"/>
      <c r="DH33" s="2999"/>
      <c r="DI33" s="2993"/>
      <c r="DJ33" s="2996"/>
      <c r="DK33" s="2999"/>
      <c r="DL33" s="2993"/>
      <c r="DM33" s="2996"/>
      <c r="DN33" s="2999"/>
      <c r="DO33" s="2993"/>
      <c r="DP33" s="2996"/>
      <c r="DQ33" s="2999"/>
      <c r="DR33" s="2993"/>
      <c r="DS33" s="2996"/>
      <c r="DT33" s="2999"/>
      <c r="DU33" s="2993"/>
      <c r="DV33" s="2996"/>
      <c r="DW33" s="2999"/>
      <c r="DX33" s="2993"/>
      <c r="DY33" s="2996"/>
      <c r="DZ33" s="2999"/>
      <c r="EA33" s="2993"/>
      <c r="EB33" s="2996"/>
      <c r="EC33" s="2999"/>
      <c r="ED33" s="2993"/>
      <c r="EE33" s="2996"/>
      <c r="EF33" s="3009"/>
      <c r="EG33" s="2999"/>
      <c r="EH33" s="2993"/>
      <c r="EI33" s="2993"/>
      <c r="EJ33" s="3112"/>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3086"/>
      <c r="C34" s="3087"/>
      <c r="D34" s="3088"/>
      <c r="E34" s="3091"/>
      <c r="F34" s="3092"/>
      <c r="G34" s="3091"/>
      <c r="H34" s="3092"/>
      <c r="I34" s="3094"/>
      <c r="J34" s="3007"/>
      <c r="K34" s="3010"/>
      <c r="L34" s="3010"/>
      <c r="M34" s="3000"/>
      <c r="N34" s="2994"/>
      <c r="O34" s="2994"/>
      <c r="P34" s="2994"/>
      <c r="Q34" s="2997"/>
      <c r="R34" s="3000"/>
      <c r="S34" s="2994"/>
      <c r="T34" s="2994"/>
      <c r="U34" s="2997"/>
      <c r="V34" s="3010"/>
      <c r="W34" s="3000"/>
      <c r="X34" s="2994"/>
      <c r="Y34" s="3063"/>
      <c r="Z34" s="3064"/>
      <c r="AA34" s="3065"/>
      <c r="AB34" s="3072"/>
      <c r="AC34" s="3073"/>
      <c r="AD34" s="3074"/>
      <c r="AE34" s="3010"/>
      <c r="AF34" s="3043"/>
      <c r="AG34" s="3102" t="s">
        <v>1392</v>
      </c>
      <c r="AH34" s="3103"/>
      <c r="AI34" s="3104"/>
      <c r="AJ34" s="3105" t="s">
        <v>1392</v>
      </c>
      <c r="AK34" s="3106"/>
      <c r="AL34" s="3107"/>
      <c r="AM34" s="3060"/>
      <c r="AN34" s="3061"/>
      <c r="AO34" s="3076"/>
      <c r="AP34" s="2999"/>
      <c r="AQ34" s="2996"/>
      <c r="AR34" s="3034"/>
      <c r="AS34" s="3037"/>
      <c r="AT34" s="3039" t="s">
        <v>1393</v>
      </c>
      <c r="AU34" s="3039"/>
      <c r="AV34" s="3039"/>
      <c r="AW34" s="3039"/>
      <c r="AX34" s="962"/>
      <c r="AY34" s="961"/>
      <c r="AZ34" s="961"/>
      <c r="BA34" s="963"/>
      <c r="BB34" s="3034"/>
      <c r="BC34" s="3037"/>
      <c r="BD34" s="3039" t="s">
        <v>1394</v>
      </c>
      <c r="BE34" s="3039"/>
      <c r="BF34" s="3039"/>
      <c r="BG34" s="3040"/>
      <c r="BH34" s="3000"/>
      <c r="BI34" s="2994"/>
      <c r="BJ34" s="2997"/>
      <c r="BK34" s="3000"/>
      <c r="BL34" s="2997"/>
      <c r="BM34" s="3000"/>
      <c r="BN34" s="2997"/>
      <c r="BO34" s="3000"/>
      <c r="BP34" s="3063"/>
      <c r="BQ34" s="3064"/>
      <c r="BR34" s="3077"/>
      <c r="BS34" s="3000"/>
      <c r="BT34" s="2994"/>
      <c r="BU34" s="2997"/>
      <c r="BV34" s="3000"/>
      <c r="BW34" s="2994"/>
      <c r="BX34" s="2997"/>
      <c r="BY34" s="3000"/>
      <c r="BZ34" s="2994"/>
      <c r="CA34" s="2997"/>
      <c r="CB34" s="3080"/>
      <c r="CC34" s="3077"/>
      <c r="CD34" s="3080"/>
      <c r="CE34" s="3065"/>
      <c r="CF34" s="3063"/>
      <c r="CG34" s="3065"/>
      <c r="CH34" s="3063"/>
      <c r="CI34" s="3065"/>
      <c r="CJ34" s="3063"/>
      <c r="CK34" s="3065"/>
      <c r="CL34" s="3063"/>
      <c r="CM34" s="3077"/>
      <c r="CN34" s="3010"/>
      <c r="CO34" s="3010"/>
      <c r="CP34" s="3010"/>
      <c r="CQ34" s="3118"/>
      <c r="CR34" s="3000"/>
      <c r="CS34" s="2994"/>
      <c r="CT34" s="2994"/>
      <c r="CU34" s="2997"/>
      <c r="CV34" s="3000"/>
      <c r="CW34" s="2994"/>
      <c r="CX34" s="2994"/>
      <c r="CY34" s="2997"/>
      <c r="CZ34" s="3000"/>
      <c r="DA34" s="2994"/>
      <c r="DB34" s="2994"/>
      <c r="DC34" s="2997"/>
      <c r="DD34" s="3000"/>
      <c r="DE34" s="2994"/>
      <c r="DF34" s="2994"/>
      <c r="DG34" s="3063"/>
      <c r="DH34" s="3000"/>
      <c r="DI34" s="2994"/>
      <c r="DJ34" s="2997"/>
      <c r="DK34" s="3000"/>
      <c r="DL34" s="2994"/>
      <c r="DM34" s="2997"/>
      <c r="DN34" s="3000"/>
      <c r="DO34" s="2994"/>
      <c r="DP34" s="2997"/>
      <c r="DQ34" s="3000"/>
      <c r="DR34" s="2994"/>
      <c r="DS34" s="2997"/>
      <c r="DT34" s="3000"/>
      <c r="DU34" s="2994"/>
      <c r="DV34" s="2997"/>
      <c r="DW34" s="3000"/>
      <c r="DX34" s="2994"/>
      <c r="DY34" s="2997"/>
      <c r="DZ34" s="3000"/>
      <c r="EA34" s="2994"/>
      <c r="EB34" s="2997"/>
      <c r="EC34" s="3000"/>
      <c r="ED34" s="2994"/>
      <c r="EE34" s="2997"/>
      <c r="EF34" s="3010"/>
      <c r="EG34" s="3000"/>
      <c r="EH34" s="2994"/>
      <c r="EI34" s="2994"/>
      <c r="EJ34" s="3113"/>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142" t="s">
        <v>1111</v>
      </c>
      <c r="C35" s="3131"/>
      <c r="D35" s="3133"/>
      <c r="E35" s="3132"/>
      <c r="F35" s="3133"/>
      <c r="G35" s="3132"/>
      <c r="H35" s="3133"/>
      <c r="I35" s="965"/>
      <c r="J35" s="966"/>
      <c r="K35" s="967"/>
      <c r="L35" s="968"/>
      <c r="M35" s="969"/>
      <c r="N35" s="970"/>
      <c r="O35" s="970"/>
      <c r="P35" s="970"/>
      <c r="Q35" s="971"/>
      <c r="R35" s="969"/>
      <c r="S35" s="970"/>
      <c r="T35" s="971"/>
      <c r="U35" s="970"/>
      <c r="V35" s="967"/>
      <c r="W35" s="972"/>
      <c r="X35" s="970"/>
      <c r="Y35" s="3136"/>
      <c r="Z35" s="3135"/>
      <c r="AA35" s="3141"/>
      <c r="AB35" s="3136"/>
      <c r="AC35" s="3135"/>
      <c r="AD35" s="3137"/>
      <c r="AE35" s="967"/>
      <c r="AF35" s="974"/>
      <c r="AG35" s="3134"/>
      <c r="AH35" s="3135"/>
      <c r="AI35" s="3137"/>
      <c r="AJ35" s="3134"/>
      <c r="AK35" s="3135"/>
      <c r="AL35" s="3135"/>
      <c r="AM35" s="3136"/>
      <c r="AN35" s="3135"/>
      <c r="AO35" s="3137"/>
      <c r="AP35" s="969"/>
      <c r="AQ35" s="975"/>
      <c r="AR35" s="976"/>
      <c r="AS35" s="977"/>
      <c r="AT35" s="3138"/>
      <c r="AU35" s="3138"/>
      <c r="AV35" s="3138"/>
      <c r="AW35" s="3138"/>
      <c r="AX35" s="3139"/>
      <c r="AY35" s="3138"/>
      <c r="AZ35" s="3138"/>
      <c r="BA35" s="3140"/>
      <c r="BB35" s="976"/>
      <c r="BC35" s="977"/>
      <c r="BD35" s="3138"/>
      <c r="BE35" s="3138"/>
      <c r="BF35" s="3138"/>
      <c r="BG35" s="3140"/>
      <c r="BH35" s="969"/>
      <c r="BI35" s="970"/>
      <c r="BJ35" s="971"/>
      <c r="BK35" s="969"/>
      <c r="BL35" s="975"/>
      <c r="BM35" s="969"/>
      <c r="BN35" s="975"/>
      <c r="BO35" s="969"/>
      <c r="BP35" s="3136"/>
      <c r="BQ35" s="3135"/>
      <c r="BR35" s="3141"/>
      <c r="BS35" s="969"/>
      <c r="BT35" s="970"/>
      <c r="BU35" s="970"/>
      <c r="BV35" s="969"/>
      <c r="BW35" s="970"/>
      <c r="BX35" s="970"/>
      <c r="BY35" s="969"/>
      <c r="BZ35" s="970"/>
      <c r="CA35" s="970"/>
      <c r="CB35" s="3129"/>
      <c r="CC35" s="3130"/>
      <c r="CD35" s="3129"/>
      <c r="CE35" s="3131"/>
      <c r="CF35" s="3132"/>
      <c r="CG35" s="3133"/>
      <c r="CH35" s="3132"/>
      <c r="CI35" s="3133"/>
      <c r="CJ35" s="3132"/>
      <c r="CK35" s="3133"/>
      <c r="CL35" s="3132"/>
      <c r="CM35" s="3130"/>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142" t="s">
        <v>1112</v>
      </c>
      <c r="C36" s="3131"/>
      <c r="D36" s="3133"/>
      <c r="E36" s="3132"/>
      <c r="F36" s="3133"/>
      <c r="G36" s="3132"/>
      <c r="H36" s="3133"/>
      <c r="I36" s="965"/>
      <c r="J36" s="966"/>
      <c r="K36" s="967"/>
      <c r="L36" s="968"/>
      <c r="M36" s="969"/>
      <c r="N36" s="970"/>
      <c r="O36" s="970"/>
      <c r="P36" s="970"/>
      <c r="Q36" s="971"/>
      <c r="R36" s="969"/>
      <c r="S36" s="970"/>
      <c r="T36" s="971"/>
      <c r="U36" s="970"/>
      <c r="V36" s="967"/>
      <c r="W36" s="972"/>
      <c r="X36" s="970"/>
      <c r="Y36" s="3136"/>
      <c r="Z36" s="3135"/>
      <c r="AA36" s="3141"/>
      <c r="AB36" s="3136"/>
      <c r="AC36" s="3135"/>
      <c r="AD36" s="3137"/>
      <c r="AE36" s="967"/>
      <c r="AF36" s="974"/>
      <c r="AG36" s="3134"/>
      <c r="AH36" s="3135"/>
      <c r="AI36" s="3137"/>
      <c r="AJ36" s="3134"/>
      <c r="AK36" s="3135"/>
      <c r="AL36" s="3135"/>
      <c r="AM36" s="3136"/>
      <c r="AN36" s="3135"/>
      <c r="AO36" s="3137"/>
      <c r="AP36" s="969"/>
      <c r="AQ36" s="975"/>
      <c r="AR36" s="976"/>
      <c r="AS36" s="977"/>
      <c r="AT36" s="3138"/>
      <c r="AU36" s="3138"/>
      <c r="AV36" s="3138"/>
      <c r="AW36" s="3138"/>
      <c r="AX36" s="3139"/>
      <c r="AY36" s="3138"/>
      <c r="AZ36" s="3138"/>
      <c r="BA36" s="3140"/>
      <c r="BB36" s="976"/>
      <c r="BC36" s="977"/>
      <c r="BD36" s="3138"/>
      <c r="BE36" s="3138"/>
      <c r="BF36" s="3138"/>
      <c r="BG36" s="3140"/>
      <c r="BH36" s="969"/>
      <c r="BI36" s="970"/>
      <c r="BJ36" s="971"/>
      <c r="BK36" s="969"/>
      <c r="BL36" s="975"/>
      <c r="BM36" s="969"/>
      <c r="BN36" s="975"/>
      <c r="BO36" s="969"/>
      <c r="BP36" s="3136"/>
      <c r="BQ36" s="3135"/>
      <c r="BR36" s="3141"/>
      <c r="BS36" s="969"/>
      <c r="BT36" s="970"/>
      <c r="BU36" s="970"/>
      <c r="BV36" s="969"/>
      <c r="BW36" s="970"/>
      <c r="BX36" s="970"/>
      <c r="BY36" s="969"/>
      <c r="BZ36" s="970"/>
      <c r="CA36" s="970"/>
      <c r="CB36" s="3129"/>
      <c r="CC36" s="3130"/>
      <c r="CD36" s="3129"/>
      <c r="CE36" s="3131"/>
      <c r="CF36" s="3132"/>
      <c r="CG36" s="3133"/>
      <c r="CH36" s="3132"/>
      <c r="CI36" s="3133"/>
      <c r="CJ36" s="3132"/>
      <c r="CK36" s="3133"/>
      <c r="CL36" s="3132"/>
      <c r="CM36" s="3130"/>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142" t="s">
        <v>1113</v>
      </c>
      <c r="C37" s="3131"/>
      <c r="D37" s="3133"/>
      <c r="E37" s="3132"/>
      <c r="F37" s="3133"/>
      <c r="G37" s="3132"/>
      <c r="H37" s="3133"/>
      <c r="I37" s="965"/>
      <c r="J37" s="966"/>
      <c r="K37" s="967"/>
      <c r="L37" s="968"/>
      <c r="M37" s="969"/>
      <c r="N37" s="970"/>
      <c r="O37" s="970"/>
      <c r="P37" s="970"/>
      <c r="Q37" s="971"/>
      <c r="R37" s="969"/>
      <c r="S37" s="970"/>
      <c r="T37" s="971"/>
      <c r="U37" s="970"/>
      <c r="V37" s="967"/>
      <c r="W37" s="972"/>
      <c r="X37" s="970"/>
      <c r="Y37" s="3136"/>
      <c r="Z37" s="3135"/>
      <c r="AA37" s="3141"/>
      <c r="AB37" s="3136"/>
      <c r="AC37" s="3135"/>
      <c r="AD37" s="3137"/>
      <c r="AE37" s="967"/>
      <c r="AF37" s="974"/>
      <c r="AG37" s="3134"/>
      <c r="AH37" s="3135"/>
      <c r="AI37" s="3137"/>
      <c r="AJ37" s="3134"/>
      <c r="AK37" s="3135"/>
      <c r="AL37" s="3135"/>
      <c r="AM37" s="3136"/>
      <c r="AN37" s="3135"/>
      <c r="AO37" s="3137"/>
      <c r="AP37" s="969"/>
      <c r="AQ37" s="975"/>
      <c r="AR37" s="976"/>
      <c r="AS37" s="977"/>
      <c r="AT37" s="3138"/>
      <c r="AU37" s="3138"/>
      <c r="AV37" s="3138"/>
      <c r="AW37" s="3138"/>
      <c r="AX37" s="3139"/>
      <c r="AY37" s="3138"/>
      <c r="AZ37" s="3138"/>
      <c r="BA37" s="3140"/>
      <c r="BB37" s="976"/>
      <c r="BC37" s="977"/>
      <c r="BD37" s="3138"/>
      <c r="BE37" s="3138"/>
      <c r="BF37" s="3138"/>
      <c r="BG37" s="3140"/>
      <c r="BH37" s="969"/>
      <c r="BI37" s="970"/>
      <c r="BJ37" s="971"/>
      <c r="BK37" s="969"/>
      <c r="BL37" s="975"/>
      <c r="BM37" s="969"/>
      <c r="BN37" s="975"/>
      <c r="BO37" s="969"/>
      <c r="BP37" s="3136"/>
      <c r="BQ37" s="3135"/>
      <c r="BR37" s="3141"/>
      <c r="BS37" s="969"/>
      <c r="BT37" s="970"/>
      <c r="BU37" s="970"/>
      <c r="BV37" s="969"/>
      <c r="BW37" s="970"/>
      <c r="BX37" s="970"/>
      <c r="BY37" s="969"/>
      <c r="BZ37" s="970"/>
      <c r="CA37" s="970"/>
      <c r="CB37" s="3129"/>
      <c r="CC37" s="3130"/>
      <c r="CD37" s="3129"/>
      <c r="CE37" s="3131"/>
      <c r="CF37" s="3132"/>
      <c r="CG37" s="3133"/>
      <c r="CH37" s="3132"/>
      <c r="CI37" s="3133"/>
      <c r="CJ37" s="3132"/>
      <c r="CK37" s="3133"/>
      <c r="CL37" s="3132"/>
      <c r="CM37" s="3130"/>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142" t="s">
        <v>1395</v>
      </c>
      <c r="C38" s="3131"/>
      <c r="D38" s="3133"/>
      <c r="E38" s="3132"/>
      <c r="F38" s="3133"/>
      <c r="G38" s="3132"/>
      <c r="H38" s="3133"/>
      <c r="I38" s="965"/>
      <c r="J38" s="966"/>
      <c r="K38" s="967"/>
      <c r="L38" s="968"/>
      <c r="M38" s="969"/>
      <c r="N38" s="970"/>
      <c r="O38" s="970"/>
      <c r="P38" s="970"/>
      <c r="Q38" s="971"/>
      <c r="R38" s="969"/>
      <c r="S38" s="970"/>
      <c r="T38" s="971"/>
      <c r="U38" s="970"/>
      <c r="V38" s="967"/>
      <c r="W38" s="972"/>
      <c r="X38" s="970"/>
      <c r="Y38" s="3136"/>
      <c r="Z38" s="3135"/>
      <c r="AA38" s="3141"/>
      <c r="AB38" s="3136"/>
      <c r="AC38" s="3135"/>
      <c r="AD38" s="3137"/>
      <c r="AE38" s="967"/>
      <c r="AF38" s="974"/>
      <c r="AG38" s="3134"/>
      <c r="AH38" s="3135"/>
      <c r="AI38" s="3137"/>
      <c r="AJ38" s="3134"/>
      <c r="AK38" s="3135"/>
      <c r="AL38" s="3135"/>
      <c r="AM38" s="3136"/>
      <c r="AN38" s="3135"/>
      <c r="AO38" s="3137"/>
      <c r="AP38" s="969"/>
      <c r="AQ38" s="975"/>
      <c r="AR38" s="976"/>
      <c r="AS38" s="977"/>
      <c r="AT38" s="3138"/>
      <c r="AU38" s="3138"/>
      <c r="AV38" s="3138"/>
      <c r="AW38" s="3138"/>
      <c r="AX38" s="3139"/>
      <c r="AY38" s="3138"/>
      <c r="AZ38" s="3138"/>
      <c r="BA38" s="3140"/>
      <c r="BB38" s="976"/>
      <c r="BC38" s="977"/>
      <c r="BD38" s="3138"/>
      <c r="BE38" s="3138"/>
      <c r="BF38" s="3138"/>
      <c r="BG38" s="3140"/>
      <c r="BH38" s="969"/>
      <c r="BI38" s="970"/>
      <c r="BJ38" s="971"/>
      <c r="BK38" s="969"/>
      <c r="BL38" s="975"/>
      <c r="BM38" s="969"/>
      <c r="BN38" s="975"/>
      <c r="BO38" s="969"/>
      <c r="BP38" s="3136"/>
      <c r="BQ38" s="3135"/>
      <c r="BR38" s="3141"/>
      <c r="BS38" s="969"/>
      <c r="BT38" s="970"/>
      <c r="BU38" s="970"/>
      <c r="BV38" s="969"/>
      <c r="BW38" s="970"/>
      <c r="BX38" s="970"/>
      <c r="BY38" s="969"/>
      <c r="BZ38" s="970"/>
      <c r="CA38" s="970"/>
      <c r="CB38" s="3129"/>
      <c r="CC38" s="3130"/>
      <c r="CD38" s="3129"/>
      <c r="CE38" s="3131"/>
      <c r="CF38" s="3132"/>
      <c r="CG38" s="3133"/>
      <c r="CH38" s="3132"/>
      <c r="CI38" s="3133"/>
      <c r="CJ38" s="3132"/>
      <c r="CK38" s="3133"/>
      <c r="CL38" s="3132"/>
      <c r="CM38" s="3130"/>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142" t="s">
        <v>1115</v>
      </c>
      <c r="C39" s="3131"/>
      <c r="D39" s="3133"/>
      <c r="E39" s="3132"/>
      <c r="F39" s="3133"/>
      <c r="G39" s="3132"/>
      <c r="H39" s="3133"/>
      <c r="I39" s="965"/>
      <c r="J39" s="966"/>
      <c r="K39" s="967"/>
      <c r="L39" s="968"/>
      <c r="M39" s="969"/>
      <c r="N39" s="970"/>
      <c r="O39" s="970"/>
      <c r="P39" s="970"/>
      <c r="Q39" s="971"/>
      <c r="R39" s="969"/>
      <c r="S39" s="970"/>
      <c r="T39" s="971"/>
      <c r="U39" s="970"/>
      <c r="V39" s="967"/>
      <c r="W39" s="972"/>
      <c r="X39" s="970"/>
      <c r="Y39" s="3136"/>
      <c r="Z39" s="3135"/>
      <c r="AA39" s="3141"/>
      <c r="AB39" s="3136"/>
      <c r="AC39" s="3135"/>
      <c r="AD39" s="3137"/>
      <c r="AE39" s="967"/>
      <c r="AF39" s="974"/>
      <c r="AG39" s="3134"/>
      <c r="AH39" s="3135"/>
      <c r="AI39" s="3137"/>
      <c r="AJ39" s="3134"/>
      <c r="AK39" s="3135"/>
      <c r="AL39" s="3135"/>
      <c r="AM39" s="3136"/>
      <c r="AN39" s="3135"/>
      <c r="AO39" s="3137"/>
      <c r="AP39" s="969"/>
      <c r="AQ39" s="975"/>
      <c r="AR39" s="976"/>
      <c r="AS39" s="977"/>
      <c r="AT39" s="3138"/>
      <c r="AU39" s="3138"/>
      <c r="AV39" s="3138"/>
      <c r="AW39" s="3138"/>
      <c r="AX39" s="3139"/>
      <c r="AY39" s="3138"/>
      <c r="AZ39" s="3138"/>
      <c r="BA39" s="3140"/>
      <c r="BB39" s="976"/>
      <c r="BC39" s="977"/>
      <c r="BD39" s="3138"/>
      <c r="BE39" s="3138"/>
      <c r="BF39" s="3138"/>
      <c r="BG39" s="3140"/>
      <c r="BH39" s="969"/>
      <c r="BI39" s="970"/>
      <c r="BJ39" s="971"/>
      <c r="BK39" s="969"/>
      <c r="BL39" s="975"/>
      <c r="BM39" s="969"/>
      <c r="BN39" s="975"/>
      <c r="BO39" s="969"/>
      <c r="BP39" s="3136"/>
      <c r="BQ39" s="3135"/>
      <c r="BR39" s="3141"/>
      <c r="BS39" s="969"/>
      <c r="BT39" s="970"/>
      <c r="BU39" s="970"/>
      <c r="BV39" s="969"/>
      <c r="BW39" s="970"/>
      <c r="BX39" s="970"/>
      <c r="BY39" s="969"/>
      <c r="BZ39" s="970"/>
      <c r="CA39" s="970"/>
      <c r="CB39" s="3129"/>
      <c r="CC39" s="3130"/>
      <c r="CD39" s="3129"/>
      <c r="CE39" s="3131"/>
      <c r="CF39" s="3132"/>
      <c r="CG39" s="3133"/>
      <c r="CH39" s="3132"/>
      <c r="CI39" s="3133"/>
      <c r="CJ39" s="3132"/>
      <c r="CK39" s="3133"/>
      <c r="CL39" s="3132"/>
      <c r="CM39" s="3130"/>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142" t="s">
        <v>1116</v>
      </c>
      <c r="C40" s="3131"/>
      <c r="D40" s="3133"/>
      <c r="E40" s="3132"/>
      <c r="F40" s="3133"/>
      <c r="G40" s="3132"/>
      <c r="H40" s="3133"/>
      <c r="I40" s="965"/>
      <c r="J40" s="966"/>
      <c r="K40" s="967"/>
      <c r="L40" s="968"/>
      <c r="M40" s="969"/>
      <c r="N40" s="970"/>
      <c r="O40" s="970"/>
      <c r="P40" s="970"/>
      <c r="Q40" s="971"/>
      <c r="R40" s="969"/>
      <c r="S40" s="970"/>
      <c r="T40" s="971"/>
      <c r="U40" s="970"/>
      <c r="V40" s="967"/>
      <c r="W40" s="972"/>
      <c r="X40" s="970"/>
      <c r="Y40" s="3136"/>
      <c r="Z40" s="3135"/>
      <c r="AA40" s="3141"/>
      <c r="AB40" s="3136"/>
      <c r="AC40" s="3135"/>
      <c r="AD40" s="3137"/>
      <c r="AE40" s="967"/>
      <c r="AF40" s="974"/>
      <c r="AG40" s="3134"/>
      <c r="AH40" s="3135"/>
      <c r="AI40" s="3137"/>
      <c r="AJ40" s="3134"/>
      <c r="AK40" s="3135"/>
      <c r="AL40" s="3135"/>
      <c r="AM40" s="3136"/>
      <c r="AN40" s="3135"/>
      <c r="AO40" s="3137"/>
      <c r="AP40" s="969"/>
      <c r="AQ40" s="975"/>
      <c r="AR40" s="976"/>
      <c r="AS40" s="977"/>
      <c r="AT40" s="3138"/>
      <c r="AU40" s="3138"/>
      <c r="AV40" s="3138"/>
      <c r="AW40" s="3138"/>
      <c r="AX40" s="3139"/>
      <c r="AY40" s="3138"/>
      <c r="AZ40" s="3138"/>
      <c r="BA40" s="3140"/>
      <c r="BB40" s="976"/>
      <c r="BC40" s="977"/>
      <c r="BD40" s="3138"/>
      <c r="BE40" s="3138"/>
      <c r="BF40" s="3138"/>
      <c r="BG40" s="3140"/>
      <c r="BH40" s="969"/>
      <c r="BI40" s="970"/>
      <c r="BJ40" s="971"/>
      <c r="BK40" s="969"/>
      <c r="BL40" s="975"/>
      <c r="BM40" s="969"/>
      <c r="BN40" s="975"/>
      <c r="BO40" s="969"/>
      <c r="BP40" s="3136"/>
      <c r="BQ40" s="3135"/>
      <c r="BR40" s="3141"/>
      <c r="BS40" s="969"/>
      <c r="BT40" s="970"/>
      <c r="BU40" s="970"/>
      <c r="BV40" s="969"/>
      <c r="BW40" s="970"/>
      <c r="BX40" s="970"/>
      <c r="BY40" s="969"/>
      <c r="BZ40" s="970"/>
      <c r="CA40" s="970"/>
      <c r="CB40" s="3129"/>
      <c r="CC40" s="3130"/>
      <c r="CD40" s="3129"/>
      <c r="CE40" s="3131"/>
      <c r="CF40" s="3132"/>
      <c r="CG40" s="3133"/>
      <c r="CH40" s="3132"/>
      <c r="CI40" s="3133"/>
      <c r="CJ40" s="3132"/>
      <c r="CK40" s="3133"/>
      <c r="CL40" s="3132"/>
      <c r="CM40" s="3130"/>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142" t="s">
        <v>1117</v>
      </c>
      <c r="C41" s="3131"/>
      <c r="D41" s="3133"/>
      <c r="E41" s="3132"/>
      <c r="F41" s="3133"/>
      <c r="G41" s="3132"/>
      <c r="H41" s="3133"/>
      <c r="I41" s="965"/>
      <c r="J41" s="966"/>
      <c r="K41" s="967"/>
      <c r="L41" s="968"/>
      <c r="M41" s="969"/>
      <c r="N41" s="970"/>
      <c r="O41" s="970"/>
      <c r="P41" s="970"/>
      <c r="Q41" s="971"/>
      <c r="R41" s="969"/>
      <c r="S41" s="970"/>
      <c r="T41" s="971"/>
      <c r="U41" s="970"/>
      <c r="V41" s="967"/>
      <c r="W41" s="972"/>
      <c r="X41" s="970"/>
      <c r="Y41" s="3136"/>
      <c r="Z41" s="3135"/>
      <c r="AA41" s="3141"/>
      <c r="AB41" s="3136"/>
      <c r="AC41" s="3135"/>
      <c r="AD41" s="3137"/>
      <c r="AE41" s="967"/>
      <c r="AF41" s="974"/>
      <c r="AG41" s="3134"/>
      <c r="AH41" s="3135"/>
      <c r="AI41" s="3137"/>
      <c r="AJ41" s="3134"/>
      <c r="AK41" s="3135"/>
      <c r="AL41" s="3135"/>
      <c r="AM41" s="3136"/>
      <c r="AN41" s="3135"/>
      <c r="AO41" s="3137"/>
      <c r="AP41" s="969"/>
      <c r="AQ41" s="975"/>
      <c r="AR41" s="976"/>
      <c r="AS41" s="977"/>
      <c r="AT41" s="3138"/>
      <c r="AU41" s="3138"/>
      <c r="AV41" s="3138"/>
      <c r="AW41" s="3138"/>
      <c r="AX41" s="3139"/>
      <c r="AY41" s="3138"/>
      <c r="AZ41" s="3138"/>
      <c r="BA41" s="3140"/>
      <c r="BB41" s="976"/>
      <c r="BC41" s="977"/>
      <c r="BD41" s="3138"/>
      <c r="BE41" s="3138"/>
      <c r="BF41" s="3138"/>
      <c r="BG41" s="3140"/>
      <c r="BH41" s="969"/>
      <c r="BI41" s="970"/>
      <c r="BJ41" s="971"/>
      <c r="BK41" s="969"/>
      <c r="BL41" s="975"/>
      <c r="BM41" s="969"/>
      <c r="BN41" s="975"/>
      <c r="BO41" s="969"/>
      <c r="BP41" s="3136"/>
      <c r="BQ41" s="3135"/>
      <c r="BR41" s="3141"/>
      <c r="BS41" s="969"/>
      <c r="BT41" s="970"/>
      <c r="BU41" s="970"/>
      <c r="BV41" s="969"/>
      <c r="BW41" s="970"/>
      <c r="BX41" s="970"/>
      <c r="BY41" s="969"/>
      <c r="BZ41" s="970"/>
      <c r="CA41" s="970"/>
      <c r="CB41" s="3129"/>
      <c r="CC41" s="3130"/>
      <c r="CD41" s="3129"/>
      <c r="CE41" s="3131"/>
      <c r="CF41" s="3132"/>
      <c r="CG41" s="3133"/>
      <c r="CH41" s="3132"/>
      <c r="CI41" s="3133"/>
      <c r="CJ41" s="3132"/>
      <c r="CK41" s="3133"/>
      <c r="CL41" s="3132"/>
      <c r="CM41" s="3130"/>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142" t="s">
        <v>1118</v>
      </c>
      <c r="C42" s="3131"/>
      <c r="D42" s="3133"/>
      <c r="E42" s="3132"/>
      <c r="F42" s="3133"/>
      <c r="G42" s="3132"/>
      <c r="H42" s="3133"/>
      <c r="I42" s="965"/>
      <c r="J42" s="966"/>
      <c r="K42" s="967"/>
      <c r="L42" s="968"/>
      <c r="M42" s="969"/>
      <c r="N42" s="970"/>
      <c r="O42" s="970"/>
      <c r="P42" s="970"/>
      <c r="Q42" s="971"/>
      <c r="R42" s="969"/>
      <c r="S42" s="970"/>
      <c r="T42" s="971"/>
      <c r="U42" s="970"/>
      <c r="V42" s="967"/>
      <c r="W42" s="972"/>
      <c r="X42" s="970"/>
      <c r="Y42" s="3136"/>
      <c r="Z42" s="3135"/>
      <c r="AA42" s="3141"/>
      <c r="AB42" s="3136"/>
      <c r="AC42" s="3135"/>
      <c r="AD42" s="3137"/>
      <c r="AE42" s="967"/>
      <c r="AF42" s="974"/>
      <c r="AG42" s="3134"/>
      <c r="AH42" s="3135"/>
      <c r="AI42" s="3137"/>
      <c r="AJ42" s="3134"/>
      <c r="AK42" s="3135"/>
      <c r="AL42" s="3135"/>
      <c r="AM42" s="3136"/>
      <c r="AN42" s="3135"/>
      <c r="AO42" s="3137"/>
      <c r="AP42" s="969"/>
      <c r="AQ42" s="975"/>
      <c r="AR42" s="976"/>
      <c r="AS42" s="977"/>
      <c r="AT42" s="3138"/>
      <c r="AU42" s="3138"/>
      <c r="AV42" s="3138"/>
      <c r="AW42" s="3138"/>
      <c r="AX42" s="3139"/>
      <c r="AY42" s="3138"/>
      <c r="AZ42" s="3138"/>
      <c r="BA42" s="3140"/>
      <c r="BB42" s="976"/>
      <c r="BC42" s="977"/>
      <c r="BD42" s="3138"/>
      <c r="BE42" s="3138"/>
      <c r="BF42" s="3138"/>
      <c r="BG42" s="3140"/>
      <c r="BH42" s="969"/>
      <c r="BI42" s="970"/>
      <c r="BJ42" s="971"/>
      <c r="BK42" s="969"/>
      <c r="BL42" s="975"/>
      <c r="BM42" s="969"/>
      <c r="BN42" s="975"/>
      <c r="BO42" s="969"/>
      <c r="BP42" s="3136"/>
      <c r="BQ42" s="3135"/>
      <c r="BR42" s="3141"/>
      <c r="BS42" s="969"/>
      <c r="BT42" s="970"/>
      <c r="BU42" s="970"/>
      <c r="BV42" s="969"/>
      <c r="BW42" s="970"/>
      <c r="BX42" s="970"/>
      <c r="BY42" s="969"/>
      <c r="BZ42" s="970"/>
      <c r="CA42" s="970"/>
      <c r="CB42" s="3129"/>
      <c r="CC42" s="3130"/>
      <c r="CD42" s="3129"/>
      <c r="CE42" s="3131"/>
      <c r="CF42" s="3132"/>
      <c r="CG42" s="3133"/>
      <c r="CH42" s="3132"/>
      <c r="CI42" s="3133"/>
      <c r="CJ42" s="3132"/>
      <c r="CK42" s="3133"/>
      <c r="CL42" s="3132"/>
      <c r="CM42" s="3130"/>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142" t="s">
        <v>1119</v>
      </c>
      <c r="C43" s="3131"/>
      <c r="D43" s="3133"/>
      <c r="E43" s="3132"/>
      <c r="F43" s="3133"/>
      <c r="G43" s="3132"/>
      <c r="H43" s="3133"/>
      <c r="I43" s="965"/>
      <c r="J43" s="966"/>
      <c r="K43" s="967"/>
      <c r="L43" s="968"/>
      <c r="M43" s="969"/>
      <c r="N43" s="970"/>
      <c r="O43" s="970"/>
      <c r="P43" s="970"/>
      <c r="Q43" s="971"/>
      <c r="R43" s="969"/>
      <c r="S43" s="970"/>
      <c r="T43" s="971"/>
      <c r="U43" s="970"/>
      <c r="V43" s="967"/>
      <c r="W43" s="972"/>
      <c r="X43" s="970"/>
      <c r="Y43" s="3136"/>
      <c r="Z43" s="3135"/>
      <c r="AA43" s="3141"/>
      <c r="AB43" s="3136"/>
      <c r="AC43" s="3135"/>
      <c r="AD43" s="3137"/>
      <c r="AE43" s="967"/>
      <c r="AF43" s="974"/>
      <c r="AG43" s="3134"/>
      <c r="AH43" s="3135"/>
      <c r="AI43" s="3137"/>
      <c r="AJ43" s="3134"/>
      <c r="AK43" s="3135"/>
      <c r="AL43" s="3135"/>
      <c r="AM43" s="3136"/>
      <c r="AN43" s="3135"/>
      <c r="AO43" s="3137"/>
      <c r="AP43" s="969"/>
      <c r="AQ43" s="975"/>
      <c r="AR43" s="976"/>
      <c r="AS43" s="977"/>
      <c r="AT43" s="3138"/>
      <c r="AU43" s="3138"/>
      <c r="AV43" s="3138"/>
      <c r="AW43" s="3138"/>
      <c r="AX43" s="3139"/>
      <c r="AY43" s="3138"/>
      <c r="AZ43" s="3138"/>
      <c r="BA43" s="3140"/>
      <c r="BB43" s="976"/>
      <c r="BC43" s="977"/>
      <c r="BD43" s="3138"/>
      <c r="BE43" s="3138"/>
      <c r="BF43" s="3138"/>
      <c r="BG43" s="3140"/>
      <c r="BH43" s="969"/>
      <c r="BI43" s="970"/>
      <c r="BJ43" s="971"/>
      <c r="BK43" s="969"/>
      <c r="BL43" s="975"/>
      <c r="BM43" s="969"/>
      <c r="BN43" s="975"/>
      <c r="BO43" s="969"/>
      <c r="BP43" s="3136"/>
      <c r="BQ43" s="3135"/>
      <c r="BR43" s="3141"/>
      <c r="BS43" s="969"/>
      <c r="BT43" s="970"/>
      <c r="BU43" s="970"/>
      <c r="BV43" s="969"/>
      <c r="BW43" s="970"/>
      <c r="BX43" s="970"/>
      <c r="BY43" s="969"/>
      <c r="BZ43" s="970"/>
      <c r="CA43" s="970"/>
      <c r="CB43" s="3129"/>
      <c r="CC43" s="3130"/>
      <c r="CD43" s="3129"/>
      <c r="CE43" s="3131"/>
      <c r="CF43" s="3132"/>
      <c r="CG43" s="3133"/>
      <c r="CH43" s="3132"/>
      <c r="CI43" s="3133"/>
      <c r="CJ43" s="3132"/>
      <c r="CK43" s="3133"/>
      <c r="CL43" s="3132"/>
      <c r="CM43" s="3130"/>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142" t="s">
        <v>1120</v>
      </c>
      <c r="C44" s="3131"/>
      <c r="D44" s="3133"/>
      <c r="E44" s="3132"/>
      <c r="F44" s="3133"/>
      <c r="G44" s="3132"/>
      <c r="H44" s="3133"/>
      <c r="I44" s="965"/>
      <c r="J44" s="966"/>
      <c r="K44" s="967"/>
      <c r="L44" s="968"/>
      <c r="M44" s="969"/>
      <c r="N44" s="970"/>
      <c r="O44" s="970"/>
      <c r="P44" s="970"/>
      <c r="Q44" s="971"/>
      <c r="R44" s="969"/>
      <c r="S44" s="970"/>
      <c r="T44" s="971"/>
      <c r="U44" s="970"/>
      <c r="V44" s="967"/>
      <c r="W44" s="972"/>
      <c r="X44" s="970"/>
      <c r="Y44" s="3136"/>
      <c r="Z44" s="3135"/>
      <c r="AA44" s="3141"/>
      <c r="AB44" s="3136"/>
      <c r="AC44" s="3135"/>
      <c r="AD44" s="3137"/>
      <c r="AE44" s="967"/>
      <c r="AF44" s="974"/>
      <c r="AG44" s="3134"/>
      <c r="AH44" s="3135"/>
      <c r="AI44" s="3137"/>
      <c r="AJ44" s="3134"/>
      <c r="AK44" s="3135"/>
      <c r="AL44" s="3135"/>
      <c r="AM44" s="3136"/>
      <c r="AN44" s="3135"/>
      <c r="AO44" s="3137"/>
      <c r="AP44" s="969"/>
      <c r="AQ44" s="975"/>
      <c r="AR44" s="976"/>
      <c r="AS44" s="977"/>
      <c r="AT44" s="3138"/>
      <c r="AU44" s="3138"/>
      <c r="AV44" s="3138"/>
      <c r="AW44" s="3138"/>
      <c r="AX44" s="3139"/>
      <c r="AY44" s="3138"/>
      <c r="AZ44" s="3138"/>
      <c r="BA44" s="3140"/>
      <c r="BB44" s="976"/>
      <c r="BC44" s="977"/>
      <c r="BD44" s="3138"/>
      <c r="BE44" s="3138"/>
      <c r="BF44" s="3138"/>
      <c r="BG44" s="3140"/>
      <c r="BH44" s="969"/>
      <c r="BI44" s="970"/>
      <c r="BJ44" s="971"/>
      <c r="BK44" s="969"/>
      <c r="BL44" s="975"/>
      <c r="BM44" s="969"/>
      <c r="BN44" s="975"/>
      <c r="BO44" s="969"/>
      <c r="BP44" s="3136"/>
      <c r="BQ44" s="3135"/>
      <c r="BR44" s="3141"/>
      <c r="BS44" s="969"/>
      <c r="BT44" s="970"/>
      <c r="BU44" s="970"/>
      <c r="BV44" s="969"/>
      <c r="BW44" s="970"/>
      <c r="BX44" s="970"/>
      <c r="BY44" s="969"/>
      <c r="BZ44" s="970"/>
      <c r="CA44" s="970"/>
      <c r="CB44" s="3129"/>
      <c r="CC44" s="3130"/>
      <c r="CD44" s="3129"/>
      <c r="CE44" s="3131"/>
      <c r="CF44" s="3132"/>
      <c r="CG44" s="3133"/>
      <c r="CH44" s="3132"/>
      <c r="CI44" s="3133"/>
      <c r="CJ44" s="3132"/>
      <c r="CK44" s="3133"/>
      <c r="CL44" s="3132"/>
      <c r="CM44" s="3130"/>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142" t="s">
        <v>1121</v>
      </c>
      <c r="C45" s="3131"/>
      <c r="D45" s="3133"/>
      <c r="E45" s="3132"/>
      <c r="F45" s="3133"/>
      <c r="G45" s="3132"/>
      <c r="H45" s="3133"/>
      <c r="I45" s="965"/>
      <c r="J45" s="966"/>
      <c r="K45" s="967"/>
      <c r="L45" s="968"/>
      <c r="M45" s="969"/>
      <c r="N45" s="970"/>
      <c r="O45" s="970"/>
      <c r="P45" s="970"/>
      <c r="Q45" s="971"/>
      <c r="R45" s="969"/>
      <c r="S45" s="970"/>
      <c r="T45" s="971"/>
      <c r="U45" s="970"/>
      <c r="V45" s="967"/>
      <c r="W45" s="972"/>
      <c r="X45" s="970"/>
      <c r="Y45" s="3136"/>
      <c r="Z45" s="3135"/>
      <c r="AA45" s="3141"/>
      <c r="AB45" s="3136"/>
      <c r="AC45" s="3135"/>
      <c r="AD45" s="3137"/>
      <c r="AE45" s="967"/>
      <c r="AF45" s="974"/>
      <c r="AG45" s="3134"/>
      <c r="AH45" s="3135"/>
      <c r="AI45" s="3137"/>
      <c r="AJ45" s="3134"/>
      <c r="AK45" s="3135"/>
      <c r="AL45" s="3135"/>
      <c r="AM45" s="3136"/>
      <c r="AN45" s="3135"/>
      <c r="AO45" s="3137"/>
      <c r="AP45" s="969"/>
      <c r="AQ45" s="975"/>
      <c r="AR45" s="976"/>
      <c r="AS45" s="977"/>
      <c r="AT45" s="3138"/>
      <c r="AU45" s="3138"/>
      <c r="AV45" s="3138"/>
      <c r="AW45" s="3138"/>
      <c r="AX45" s="3139"/>
      <c r="AY45" s="3138"/>
      <c r="AZ45" s="3138"/>
      <c r="BA45" s="3140"/>
      <c r="BB45" s="976"/>
      <c r="BC45" s="977"/>
      <c r="BD45" s="3138"/>
      <c r="BE45" s="3138"/>
      <c r="BF45" s="3138"/>
      <c r="BG45" s="3140"/>
      <c r="BH45" s="969"/>
      <c r="BI45" s="970"/>
      <c r="BJ45" s="971"/>
      <c r="BK45" s="969"/>
      <c r="BL45" s="975"/>
      <c r="BM45" s="969"/>
      <c r="BN45" s="975"/>
      <c r="BO45" s="969"/>
      <c r="BP45" s="3136"/>
      <c r="BQ45" s="3135"/>
      <c r="BR45" s="3141"/>
      <c r="BS45" s="969"/>
      <c r="BT45" s="970"/>
      <c r="BU45" s="970"/>
      <c r="BV45" s="969"/>
      <c r="BW45" s="970"/>
      <c r="BX45" s="970"/>
      <c r="BY45" s="969"/>
      <c r="BZ45" s="970"/>
      <c r="CA45" s="970"/>
      <c r="CB45" s="3129"/>
      <c r="CC45" s="3130"/>
      <c r="CD45" s="3129"/>
      <c r="CE45" s="3131"/>
      <c r="CF45" s="3132"/>
      <c r="CG45" s="3133"/>
      <c r="CH45" s="3132"/>
      <c r="CI45" s="3133"/>
      <c r="CJ45" s="3132"/>
      <c r="CK45" s="3133"/>
      <c r="CL45" s="3132"/>
      <c r="CM45" s="3130"/>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142" t="s">
        <v>1122</v>
      </c>
      <c r="C46" s="3131"/>
      <c r="D46" s="3133"/>
      <c r="E46" s="3132"/>
      <c r="F46" s="3133"/>
      <c r="G46" s="3132"/>
      <c r="H46" s="3133"/>
      <c r="I46" s="965"/>
      <c r="J46" s="966"/>
      <c r="K46" s="967"/>
      <c r="L46" s="968"/>
      <c r="M46" s="969"/>
      <c r="N46" s="970"/>
      <c r="O46" s="970"/>
      <c r="P46" s="970"/>
      <c r="Q46" s="971"/>
      <c r="R46" s="969"/>
      <c r="S46" s="970"/>
      <c r="T46" s="971"/>
      <c r="U46" s="970"/>
      <c r="V46" s="967"/>
      <c r="W46" s="972"/>
      <c r="X46" s="970"/>
      <c r="Y46" s="3136"/>
      <c r="Z46" s="3135"/>
      <c r="AA46" s="3141"/>
      <c r="AB46" s="3136"/>
      <c r="AC46" s="3135"/>
      <c r="AD46" s="3137"/>
      <c r="AE46" s="967"/>
      <c r="AF46" s="974"/>
      <c r="AG46" s="3134"/>
      <c r="AH46" s="3135"/>
      <c r="AI46" s="3137"/>
      <c r="AJ46" s="3134"/>
      <c r="AK46" s="3135"/>
      <c r="AL46" s="3135"/>
      <c r="AM46" s="3136"/>
      <c r="AN46" s="3135"/>
      <c r="AO46" s="3137"/>
      <c r="AP46" s="969"/>
      <c r="AQ46" s="975"/>
      <c r="AR46" s="976"/>
      <c r="AS46" s="977"/>
      <c r="AT46" s="3138"/>
      <c r="AU46" s="3138"/>
      <c r="AV46" s="3138"/>
      <c r="AW46" s="3138"/>
      <c r="AX46" s="3139"/>
      <c r="AY46" s="3138"/>
      <c r="AZ46" s="3138"/>
      <c r="BA46" s="3140"/>
      <c r="BB46" s="976"/>
      <c r="BC46" s="977"/>
      <c r="BD46" s="3138"/>
      <c r="BE46" s="3138"/>
      <c r="BF46" s="3138"/>
      <c r="BG46" s="3140"/>
      <c r="BH46" s="969"/>
      <c r="BI46" s="970"/>
      <c r="BJ46" s="971"/>
      <c r="BK46" s="969"/>
      <c r="BL46" s="975"/>
      <c r="BM46" s="969"/>
      <c r="BN46" s="975"/>
      <c r="BO46" s="969"/>
      <c r="BP46" s="3136"/>
      <c r="BQ46" s="3135"/>
      <c r="BR46" s="3141"/>
      <c r="BS46" s="969"/>
      <c r="BT46" s="970"/>
      <c r="BU46" s="970"/>
      <c r="BV46" s="969"/>
      <c r="BW46" s="970"/>
      <c r="BX46" s="970"/>
      <c r="BY46" s="969"/>
      <c r="BZ46" s="970"/>
      <c r="CA46" s="970"/>
      <c r="CB46" s="3129"/>
      <c r="CC46" s="3130"/>
      <c r="CD46" s="3129"/>
      <c r="CE46" s="3131"/>
      <c r="CF46" s="3132"/>
      <c r="CG46" s="3133"/>
      <c r="CH46" s="3132"/>
      <c r="CI46" s="3133"/>
      <c r="CJ46" s="3132"/>
      <c r="CK46" s="3133"/>
      <c r="CL46" s="3132"/>
      <c r="CM46" s="3130"/>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142" t="s">
        <v>1123</v>
      </c>
      <c r="C47" s="3131"/>
      <c r="D47" s="3133"/>
      <c r="E47" s="3132"/>
      <c r="F47" s="3133"/>
      <c r="G47" s="3132"/>
      <c r="H47" s="3133"/>
      <c r="I47" s="965"/>
      <c r="J47" s="966"/>
      <c r="K47" s="967"/>
      <c r="L47" s="968"/>
      <c r="M47" s="969"/>
      <c r="N47" s="970"/>
      <c r="O47" s="970"/>
      <c r="P47" s="970"/>
      <c r="Q47" s="971"/>
      <c r="R47" s="969"/>
      <c r="S47" s="970"/>
      <c r="T47" s="971"/>
      <c r="U47" s="970"/>
      <c r="V47" s="967"/>
      <c r="W47" s="972"/>
      <c r="X47" s="970"/>
      <c r="Y47" s="3136"/>
      <c r="Z47" s="3135"/>
      <c r="AA47" s="3141"/>
      <c r="AB47" s="3136"/>
      <c r="AC47" s="3135"/>
      <c r="AD47" s="3137"/>
      <c r="AE47" s="967"/>
      <c r="AF47" s="974"/>
      <c r="AG47" s="3134"/>
      <c r="AH47" s="3135"/>
      <c r="AI47" s="3137"/>
      <c r="AJ47" s="3134"/>
      <c r="AK47" s="3135"/>
      <c r="AL47" s="3135"/>
      <c r="AM47" s="3136"/>
      <c r="AN47" s="3135"/>
      <c r="AO47" s="3137"/>
      <c r="AP47" s="969"/>
      <c r="AQ47" s="975"/>
      <c r="AR47" s="976"/>
      <c r="AS47" s="977"/>
      <c r="AT47" s="3138"/>
      <c r="AU47" s="3138"/>
      <c r="AV47" s="3138"/>
      <c r="AW47" s="3138"/>
      <c r="AX47" s="3139"/>
      <c r="AY47" s="3138"/>
      <c r="AZ47" s="3138"/>
      <c r="BA47" s="3140"/>
      <c r="BB47" s="976"/>
      <c r="BC47" s="977"/>
      <c r="BD47" s="3138"/>
      <c r="BE47" s="3138"/>
      <c r="BF47" s="3138"/>
      <c r="BG47" s="3140"/>
      <c r="BH47" s="969"/>
      <c r="BI47" s="970"/>
      <c r="BJ47" s="971"/>
      <c r="BK47" s="969"/>
      <c r="BL47" s="975"/>
      <c r="BM47" s="969"/>
      <c r="BN47" s="975"/>
      <c r="BO47" s="969"/>
      <c r="BP47" s="3136"/>
      <c r="BQ47" s="3135"/>
      <c r="BR47" s="3141"/>
      <c r="BS47" s="969"/>
      <c r="BT47" s="970"/>
      <c r="BU47" s="970"/>
      <c r="BV47" s="969"/>
      <c r="BW47" s="970"/>
      <c r="BX47" s="970"/>
      <c r="BY47" s="969"/>
      <c r="BZ47" s="970"/>
      <c r="CA47" s="970"/>
      <c r="CB47" s="3129"/>
      <c r="CC47" s="3130"/>
      <c r="CD47" s="3129"/>
      <c r="CE47" s="3131"/>
      <c r="CF47" s="3132"/>
      <c r="CG47" s="3133"/>
      <c r="CH47" s="3132"/>
      <c r="CI47" s="3133"/>
      <c r="CJ47" s="3132"/>
      <c r="CK47" s="3133"/>
      <c r="CL47" s="3132"/>
      <c r="CM47" s="3130"/>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142" t="s">
        <v>1124</v>
      </c>
      <c r="C48" s="3131"/>
      <c r="D48" s="3133"/>
      <c r="E48" s="3132"/>
      <c r="F48" s="3133"/>
      <c r="G48" s="3132"/>
      <c r="H48" s="3133"/>
      <c r="I48" s="965"/>
      <c r="J48" s="966"/>
      <c r="K48" s="967"/>
      <c r="L48" s="968"/>
      <c r="M48" s="969"/>
      <c r="N48" s="970"/>
      <c r="O48" s="970"/>
      <c r="P48" s="970"/>
      <c r="Q48" s="971"/>
      <c r="R48" s="969"/>
      <c r="S48" s="970"/>
      <c r="T48" s="971"/>
      <c r="U48" s="970"/>
      <c r="V48" s="967"/>
      <c r="W48" s="972"/>
      <c r="X48" s="970"/>
      <c r="Y48" s="3136"/>
      <c r="Z48" s="3135"/>
      <c r="AA48" s="3141"/>
      <c r="AB48" s="3136"/>
      <c r="AC48" s="3135"/>
      <c r="AD48" s="3137"/>
      <c r="AE48" s="967"/>
      <c r="AF48" s="974"/>
      <c r="AG48" s="3134"/>
      <c r="AH48" s="3135"/>
      <c r="AI48" s="3137"/>
      <c r="AJ48" s="3134"/>
      <c r="AK48" s="3135"/>
      <c r="AL48" s="3135"/>
      <c r="AM48" s="3136"/>
      <c r="AN48" s="3135"/>
      <c r="AO48" s="3137"/>
      <c r="AP48" s="969"/>
      <c r="AQ48" s="975"/>
      <c r="AR48" s="976"/>
      <c r="AS48" s="977"/>
      <c r="AT48" s="3138"/>
      <c r="AU48" s="3138"/>
      <c r="AV48" s="3138"/>
      <c r="AW48" s="3138"/>
      <c r="AX48" s="3139"/>
      <c r="AY48" s="3138"/>
      <c r="AZ48" s="3138"/>
      <c r="BA48" s="3140"/>
      <c r="BB48" s="976"/>
      <c r="BC48" s="977"/>
      <c r="BD48" s="3138"/>
      <c r="BE48" s="3138"/>
      <c r="BF48" s="3138"/>
      <c r="BG48" s="3140"/>
      <c r="BH48" s="969"/>
      <c r="BI48" s="970"/>
      <c r="BJ48" s="971"/>
      <c r="BK48" s="969"/>
      <c r="BL48" s="975"/>
      <c r="BM48" s="969"/>
      <c r="BN48" s="975"/>
      <c r="BO48" s="969"/>
      <c r="BP48" s="3136"/>
      <c r="BQ48" s="3135"/>
      <c r="BR48" s="3141"/>
      <c r="BS48" s="969"/>
      <c r="BT48" s="970"/>
      <c r="BU48" s="970"/>
      <c r="BV48" s="969"/>
      <c r="BW48" s="970"/>
      <c r="BX48" s="970"/>
      <c r="BY48" s="969"/>
      <c r="BZ48" s="970"/>
      <c r="CA48" s="970"/>
      <c r="CB48" s="3129"/>
      <c r="CC48" s="3130"/>
      <c r="CD48" s="3129"/>
      <c r="CE48" s="3131"/>
      <c r="CF48" s="3132"/>
      <c r="CG48" s="3133"/>
      <c r="CH48" s="3132"/>
      <c r="CI48" s="3133"/>
      <c r="CJ48" s="3132"/>
      <c r="CK48" s="3133"/>
      <c r="CL48" s="3132"/>
      <c r="CM48" s="3130"/>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142" t="s">
        <v>1125</v>
      </c>
      <c r="C49" s="3131"/>
      <c r="D49" s="3133"/>
      <c r="E49" s="3132"/>
      <c r="F49" s="3133"/>
      <c r="G49" s="3132"/>
      <c r="H49" s="3133"/>
      <c r="I49" s="965"/>
      <c r="J49" s="966"/>
      <c r="K49" s="967"/>
      <c r="L49" s="968"/>
      <c r="M49" s="969"/>
      <c r="N49" s="970"/>
      <c r="O49" s="970"/>
      <c r="P49" s="970"/>
      <c r="Q49" s="971"/>
      <c r="R49" s="969"/>
      <c r="S49" s="970"/>
      <c r="T49" s="971"/>
      <c r="U49" s="970"/>
      <c r="V49" s="967"/>
      <c r="W49" s="972"/>
      <c r="X49" s="970"/>
      <c r="Y49" s="3136"/>
      <c r="Z49" s="3135"/>
      <c r="AA49" s="3141"/>
      <c r="AB49" s="3136"/>
      <c r="AC49" s="3135"/>
      <c r="AD49" s="3137"/>
      <c r="AE49" s="967"/>
      <c r="AF49" s="974"/>
      <c r="AG49" s="3134"/>
      <c r="AH49" s="3135"/>
      <c r="AI49" s="3137"/>
      <c r="AJ49" s="3134"/>
      <c r="AK49" s="3135"/>
      <c r="AL49" s="3135"/>
      <c r="AM49" s="3136"/>
      <c r="AN49" s="3135"/>
      <c r="AO49" s="3137"/>
      <c r="AP49" s="969"/>
      <c r="AQ49" s="975"/>
      <c r="AR49" s="976"/>
      <c r="AS49" s="977"/>
      <c r="AT49" s="3138"/>
      <c r="AU49" s="3138"/>
      <c r="AV49" s="3138"/>
      <c r="AW49" s="3138"/>
      <c r="AX49" s="3139"/>
      <c r="AY49" s="3138"/>
      <c r="AZ49" s="3138"/>
      <c r="BA49" s="3140"/>
      <c r="BB49" s="976"/>
      <c r="BC49" s="977"/>
      <c r="BD49" s="3138"/>
      <c r="BE49" s="3138"/>
      <c r="BF49" s="3138"/>
      <c r="BG49" s="3140"/>
      <c r="BH49" s="969"/>
      <c r="BI49" s="970"/>
      <c r="BJ49" s="971"/>
      <c r="BK49" s="969"/>
      <c r="BL49" s="975"/>
      <c r="BM49" s="969"/>
      <c r="BN49" s="975"/>
      <c r="BO49" s="969"/>
      <c r="BP49" s="3136"/>
      <c r="BQ49" s="3135"/>
      <c r="BR49" s="3141"/>
      <c r="BS49" s="969"/>
      <c r="BT49" s="970"/>
      <c r="BU49" s="970"/>
      <c r="BV49" s="969"/>
      <c r="BW49" s="970"/>
      <c r="BX49" s="970"/>
      <c r="BY49" s="969"/>
      <c r="BZ49" s="970"/>
      <c r="CA49" s="970"/>
      <c r="CB49" s="3129"/>
      <c r="CC49" s="3130"/>
      <c r="CD49" s="3129"/>
      <c r="CE49" s="3131"/>
      <c r="CF49" s="3132"/>
      <c r="CG49" s="3133"/>
      <c r="CH49" s="3132"/>
      <c r="CI49" s="3133"/>
      <c r="CJ49" s="3132"/>
      <c r="CK49" s="3133"/>
      <c r="CL49" s="3132"/>
      <c r="CM49" s="3130"/>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142" t="s">
        <v>1126</v>
      </c>
      <c r="C50" s="3131"/>
      <c r="D50" s="3133"/>
      <c r="E50" s="3132"/>
      <c r="F50" s="3133"/>
      <c r="G50" s="3132"/>
      <c r="H50" s="3133"/>
      <c r="I50" s="965"/>
      <c r="J50" s="966"/>
      <c r="K50" s="967"/>
      <c r="L50" s="968"/>
      <c r="M50" s="969"/>
      <c r="N50" s="970"/>
      <c r="O50" s="970"/>
      <c r="P50" s="970"/>
      <c r="Q50" s="971"/>
      <c r="R50" s="969"/>
      <c r="S50" s="970"/>
      <c r="T50" s="971"/>
      <c r="U50" s="970"/>
      <c r="V50" s="967"/>
      <c r="W50" s="972"/>
      <c r="X50" s="970"/>
      <c r="Y50" s="3136"/>
      <c r="Z50" s="3135"/>
      <c r="AA50" s="3141"/>
      <c r="AB50" s="3136"/>
      <c r="AC50" s="3135"/>
      <c r="AD50" s="3137"/>
      <c r="AE50" s="967"/>
      <c r="AF50" s="974"/>
      <c r="AG50" s="3134"/>
      <c r="AH50" s="3135"/>
      <c r="AI50" s="3137"/>
      <c r="AJ50" s="3134"/>
      <c r="AK50" s="3135"/>
      <c r="AL50" s="3135"/>
      <c r="AM50" s="3136"/>
      <c r="AN50" s="3135"/>
      <c r="AO50" s="3137"/>
      <c r="AP50" s="969"/>
      <c r="AQ50" s="975"/>
      <c r="AR50" s="976"/>
      <c r="AS50" s="977"/>
      <c r="AT50" s="3138"/>
      <c r="AU50" s="3138"/>
      <c r="AV50" s="3138"/>
      <c r="AW50" s="3138"/>
      <c r="AX50" s="3139"/>
      <c r="AY50" s="3138"/>
      <c r="AZ50" s="3138"/>
      <c r="BA50" s="3140"/>
      <c r="BB50" s="976"/>
      <c r="BC50" s="977"/>
      <c r="BD50" s="3138"/>
      <c r="BE50" s="3138"/>
      <c r="BF50" s="3138"/>
      <c r="BG50" s="3140"/>
      <c r="BH50" s="969"/>
      <c r="BI50" s="970"/>
      <c r="BJ50" s="971"/>
      <c r="BK50" s="969"/>
      <c r="BL50" s="975"/>
      <c r="BM50" s="969"/>
      <c r="BN50" s="975"/>
      <c r="BO50" s="969"/>
      <c r="BP50" s="3136"/>
      <c r="BQ50" s="3135"/>
      <c r="BR50" s="3141"/>
      <c r="BS50" s="969"/>
      <c r="BT50" s="970"/>
      <c r="BU50" s="970"/>
      <c r="BV50" s="969"/>
      <c r="BW50" s="970"/>
      <c r="BX50" s="970"/>
      <c r="BY50" s="969"/>
      <c r="BZ50" s="970"/>
      <c r="CA50" s="970"/>
      <c r="CB50" s="3129"/>
      <c r="CC50" s="3130"/>
      <c r="CD50" s="3129"/>
      <c r="CE50" s="3131"/>
      <c r="CF50" s="3132"/>
      <c r="CG50" s="3133"/>
      <c r="CH50" s="3132"/>
      <c r="CI50" s="3133"/>
      <c r="CJ50" s="3132"/>
      <c r="CK50" s="3133"/>
      <c r="CL50" s="3132"/>
      <c r="CM50" s="3130"/>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142" t="s">
        <v>1127</v>
      </c>
      <c r="C51" s="3131"/>
      <c r="D51" s="3133"/>
      <c r="E51" s="3132"/>
      <c r="F51" s="3133"/>
      <c r="G51" s="3132"/>
      <c r="H51" s="3133"/>
      <c r="I51" s="965"/>
      <c r="J51" s="966"/>
      <c r="K51" s="967"/>
      <c r="L51" s="968"/>
      <c r="M51" s="969"/>
      <c r="N51" s="970"/>
      <c r="O51" s="970"/>
      <c r="P51" s="970"/>
      <c r="Q51" s="971"/>
      <c r="R51" s="969"/>
      <c r="S51" s="970"/>
      <c r="T51" s="971"/>
      <c r="U51" s="970"/>
      <c r="V51" s="967"/>
      <c r="W51" s="972"/>
      <c r="X51" s="970"/>
      <c r="Y51" s="3136"/>
      <c r="Z51" s="3135"/>
      <c r="AA51" s="3141"/>
      <c r="AB51" s="3136"/>
      <c r="AC51" s="3135"/>
      <c r="AD51" s="3137"/>
      <c r="AE51" s="967"/>
      <c r="AF51" s="974"/>
      <c r="AG51" s="3134"/>
      <c r="AH51" s="3135"/>
      <c r="AI51" s="3137"/>
      <c r="AJ51" s="3134"/>
      <c r="AK51" s="3135"/>
      <c r="AL51" s="3135"/>
      <c r="AM51" s="3136"/>
      <c r="AN51" s="3135"/>
      <c r="AO51" s="3137"/>
      <c r="AP51" s="969"/>
      <c r="AQ51" s="975"/>
      <c r="AR51" s="976"/>
      <c r="AS51" s="977"/>
      <c r="AT51" s="3138"/>
      <c r="AU51" s="3138"/>
      <c r="AV51" s="3138"/>
      <c r="AW51" s="3138"/>
      <c r="AX51" s="3139"/>
      <c r="AY51" s="3138"/>
      <c r="AZ51" s="3138"/>
      <c r="BA51" s="3140"/>
      <c r="BB51" s="976"/>
      <c r="BC51" s="977"/>
      <c r="BD51" s="3138"/>
      <c r="BE51" s="3138"/>
      <c r="BF51" s="3138"/>
      <c r="BG51" s="3140"/>
      <c r="BH51" s="969"/>
      <c r="BI51" s="970"/>
      <c r="BJ51" s="971"/>
      <c r="BK51" s="969"/>
      <c r="BL51" s="975"/>
      <c r="BM51" s="969"/>
      <c r="BN51" s="975"/>
      <c r="BO51" s="969"/>
      <c r="BP51" s="3136"/>
      <c r="BQ51" s="3135"/>
      <c r="BR51" s="3141"/>
      <c r="BS51" s="969"/>
      <c r="BT51" s="970"/>
      <c r="BU51" s="970"/>
      <c r="BV51" s="969"/>
      <c r="BW51" s="970"/>
      <c r="BX51" s="970"/>
      <c r="BY51" s="969"/>
      <c r="BZ51" s="970"/>
      <c r="CA51" s="970"/>
      <c r="CB51" s="3129"/>
      <c r="CC51" s="3130"/>
      <c r="CD51" s="3129"/>
      <c r="CE51" s="3131"/>
      <c r="CF51" s="3132"/>
      <c r="CG51" s="3133"/>
      <c r="CH51" s="3132"/>
      <c r="CI51" s="3133"/>
      <c r="CJ51" s="3132"/>
      <c r="CK51" s="3133"/>
      <c r="CL51" s="3132"/>
      <c r="CM51" s="3130"/>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142" t="s">
        <v>1128</v>
      </c>
      <c r="C52" s="3131"/>
      <c r="D52" s="3133"/>
      <c r="E52" s="3132"/>
      <c r="F52" s="3133"/>
      <c r="G52" s="3132"/>
      <c r="H52" s="3133"/>
      <c r="I52" s="965"/>
      <c r="J52" s="966"/>
      <c r="K52" s="967"/>
      <c r="L52" s="968"/>
      <c r="M52" s="969"/>
      <c r="N52" s="970"/>
      <c r="O52" s="970"/>
      <c r="P52" s="970"/>
      <c r="Q52" s="971"/>
      <c r="R52" s="969"/>
      <c r="S52" s="970"/>
      <c r="T52" s="971"/>
      <c r="U52" s="970"/>
      <c r="V52" s="967"/>
      <c r="W52" s="972"/>
      <c r="X52" s="970"/>
      <c r="Y52" s="3136"/>
      <c r="Z52" s="3135"/>
      <c r="AA52" s="3141"/>
      <c r="AB52" s="3136"/>
      <c r="AC52" s="3135"/>
      <c r="AD52" s="3137"/>
      <c r="AE52" s="967"/>
      <c r="AF52" s="974"/>
      <c r="AG52" s="3134"/>
      <c r="AH52" s="3135"/>
      <c r="AI52" s="3137"/>
      <c r="AJ52" s="3134"/>
      <c r="AK52" s="3135"/>
      <c r="AL52" s="3135"/>
      <c r="AM52" s="3136"/>
      <c r="AN52" s="3135"/>
      <c r="AO52" s="3137"/>
      <c r="AP52" s="969"/>
      <c r="AQ52" s="975"/>
      <c r="AR52" s="976"/>
      <c r="AS52" s="977"/>
      <c r="AT52" s="3138"/>
      <c r="AU52" s="3138"/>
      <c r="AV52" s="3138"/>
      <c r="AW52" s="3138"/>
      <c r="AX52" s="3139"/>
      <c r="AY52" s="3138"/>
      <c r="AZ52" s="3138"/>
      <c r="BA52" s="3140"/>
      <c r="BB52" s="976"/>
      <c r="BC52" s="977"/>
      <c r="BD52" s="3138"/>
      <c r="BE52" s="3138"/>
      <c r="BF52" s="3138"/>
      <c r="BG52" s="3140"/>
      <c r="BH52" s="969"/>
      <c r="BI52" s="970"/>
      <c r="BJ52" s="971"/>
      <c r="BK52" s="969"/>
      <c r="BL52" s="975"/>
      <c r="BM52" s="969"/>
      <c r="BN52" s="975"/>
      <c r="BO52" s="969"/>
      <c r="BP52" s="3136"/>
      <c r="BQ52" s="3135"/>
      <c r="BR52" s="3141"/>
      <c r="BS52" s="969"/>
      <c r="BT52" s="970"/>
      <c r="BU52" s="970"/>
      <c r="BV52" s="969"/>
      <c r="BW52" s="970"/>
      <c r="BX52" s="970"/>
      <c r="BY52" s="969"/>
      <c r="BZ52" s="970"/>
      <c r="CA52" s="970"/>
      <c r="CB52" s="3129"/>
      <c r="CC52" s="3130"/>
      <c r="CD52" s="3129"/>
      <c r="CE52" s="3131"/>
      <c r="CF52" s="3132"/>
      <c r="CG52" s="3133"/>
      <c r="CH52" s="3132"/>
      <c r="CI52" s="3133"/>
      <c r="CJ52" s="3132"/>
      <c r="CK52" s="3133"/>
      <c r="CL52" s="3132"/>
      <c r="CM52" s="3130"/>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142" t="s">
        <v>1129</v>
      </c>
      <c r="C53" s="3131"/>
      <c r="D53" s="3133"/>
      <c r="E53" s="3132"/>
      <c r="F53" s="3133"/>
      <c r="G53" s="3132"/>
      <c r="H53" s="3133"/>
      <c r="I53" s="965"/>
      <c r="J53" s="966"/>
      <c r="K53" s="967"/>
      <c r="L53" s="968"/>
      <c r="M53" s="969"/>
      <c r="N53" s="970"/>
      <c r="O53" s="970"/>
      <c r="P53" s="970"/>
      <c r="Q53" s="971"/>
      <c r="R53" s="969"/>
      <c r="S53" s="970"/>
      <c r="T53" s="971"/>
      <c r="U53" s="970"/>
      <c r="V53" s="967"/>
      <c r="W53" s="972"/>
      <c r="X53" s="970"/>
      <c r="Y53" s="3136"/>
      <c r="Z53" s="3135"/>
      <c r="AA53" s="3141"/>
      <c r="AB53" s="3136"/>
      <c r="AC53" s="3135"/>
      <c r="AD53" s="3137"/>
      <c r="AE53" s="967"/>
      <c r="AF53" s="974"/>
      <c r="AG53" s="3134"/>
      <c r="AH53" s="3135"/>
      <c r="AI53" s="3137"/>
      <c r="AJ53" s="3134"/>
      <c r="AK53" s="3135"/>
      <c r="AL53" s="3135"/>
      <c r="AM53" s="3136"/>
      <c r="AN53" s="3135"/>
      <c r="AO53" s="3137"/>
      <c r="AP53" s="969"/>
      <c r="AQ53" s="975"/>
      <c r="AR53" s="976"/>
      <c r="AS53" s="977"/>
      <c r="AT53" s="3138"/>
      <c r="AU53" s="3138"/>
      <c r="AV53" s="3138"/>
      <c r="AW53" s="3138"/>
      <c r="AX53" s="3139"/>
      <c r="AY53" s="3138"/>
      <c r="AZ53" s="3138"/>
      <c r="BA53" s="3140"/>
      <c r="BB53" s="976"/>
      <c r="BC53" s="977"/>
      <c r="BD53" s="3138"/>
      <c r="BE53" s="3138"/>
      <c r="BF53" s="3138"/>
      <c r="BG53" s="3140"/>
      <c r="BH53" s="969"/>
      <c r="BI53" s="970"/>
      <c r="BJ53" s="971"/>
      <c r="BK53" s="969"/>
      <c r="BL53" s="975"/>
      <c r="BM53" s="969"/>
      <c r="BN53" s="975"/>
      <c r="BO53" s="969"/>
      <c r="BP53" s="3136"/>
      <c r="BQ53" s="3135"/>
      <c r="BR53" s="3141"/>
      <c r="BS53" s="969"/>
      <c r="BT53" s="970"/>
      <c r="BU53" s="970"/>
      <c r="BV53" s="969"/>
      <c r="BW53" s="970"/>
      <c r="BX53" s="970"/>
      <c r="BY53" s="969"/>
      <c r="BZ53" s="970"/>
      <c r="CA53" s="970"/>
      <c r="CB53" s="3129"/>
      <c r="CC53" s="3130"/>
      <c r="CD53" s="3129"/>
      <c r="CE53" s="3131"/>
      <c r="CF53" s="3132"/>
      <c r="CG53" s="3133"/>
      <c r="CH53" s="3132"/>
      <c r="CI53" s="3133"/>
      <c r="CJ53" s="3132"/>
      <c r="CK53" s="3133"/>
      <c r="CL53" s="3132"/>
      <c r="CM53" s="3130"/>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142" t="s">
        <v>1130</v>
      </c>
      <c r="C54" s="3131"/>
      <c r="D54" s="3133"/>
      <c r="E54" s="3132"/>
      <c r="F54" s="3133"/>
      <c r="G54" s="3132"/>
      <c r="H54" s="3133"/>
      <c r="I54" s="965"/>
      <c r="J54" s="966"/>
      <c r="K54" s="967"/>
      <c r="L54" s="968"/>
      <c r="M54" s="969"/>
      <c r="N54" s="970"/>
      <c r="O54" s="970"/>
      <c r="P54" s="970"/>
      <c r="Q54" s="971"/>
      <c r="R54" s="969"/>
      <c r="S54" s="970"/>
      <c r="T54" s="971"/>
      <c r="U54" s="970"/>
      <c r="V54" s="967"/>
      <c r="W54" s="972"/>
      <c r="X54" s="970"/>
      <c r="Y54" s="3136"/>
      <c r="Z54" s="3135"/>
      <c r="AA54" s="3141"/>
      <c r="AB54" s="3136"/>
      <c r="AC54" s="3135"/>
      <c r="AD54" s="3137"/>
      <c r="AE54" s="967"/>
      <c r="AF54" s="974"/>
      <c r="AG54" s="3134"/>
      <c r="AH54" s="3135"/>
      <c r="AI54" s="3137"/>
      <c r="AJ54" s="3134"/>
      <c r="AK54" s="3135"/>
      <c r="AL54" s="3135"/>
      <c r="AM54" s="3136"/>
      <c r="AN54" s="3135"/>
      <c r="AO54" s="3137"/>
      <c r="AP54" s="969"/>
      <c r="AQ54" s="975"/>
      <c r="AR54" s="976"/>
      <c r="AS54" s="977"/>
      <c r="AT54" s="3138"/>
      <c r="AU54" s="3138"/>
      <c r="AV54" s="3138"/>
      <c r="AW54" s="3138"/>
      <c r="AX54" s="3139"/>
      <c r="AY54" s="3138"/>
      <c r="AZ54" s="3138"/>
      <c r="BA54" s="3140"/>
      <c r="BB54" s="976"/>
      <c r="BC54" s="977"/>
      <c r="BD54" s="3138"/>
      <c r="BE54" s="3138"/>
      <c r="BF54" s="3138"/>
      <c r="BG54" s="3140"/>
      <c r="BH54" s="969"/>
      <c r="BI54" s="970"/>
      <c r="BJ54" s="971"/>
      <c r="BK54" s="969"/>
      <c r="BL54" s="975"/>
      <c r="BM54" s="969"/>
      <c r="BN54" s="975"/>
      <c r="BO54" s="969"/>
      <c r="BP54" s="3136"/>
      <c r="BQ54" s="3135"/>
      <c r="BR54" s="3141"/>
      <c r="BS54" s="969"/>
      <c r="BT54" s="970"/>
      <c r="BU54" s="970"/>
      <c r="BV54" s="969"/>
      <c r="BW54" s="970"/>
      <c r="BX54" s="970"/>
      <c r="BY54" s="969"/>
      <c r="BZ54" s="970"/>
      <c r="CA54" s="970"/>
      <c r="CB54" s="3129"/>
      <c r="CC54" s="3130"/>
      <c r="CD54" s="3129"/>
      <c r="CE54" s="3131"/>
      <c r="CF54" s="3132"/>
      <c r="CG54" s="3133"/>
      <c r="CH54" s="3132"/>
      <c r="CI54" s="3133"/>
      <c r="CJ54" s="3132"/>
      <c r="CK54" s="3133"/>
      <c r="CL54" s="3132"/>
      <c r="CM54" s="3130"/>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142" t="s">
        <v>1131</v>
      </c>
      <c r="C55" s="3131"/>
      <c r="D55" s="3133"/>
      <c r="E55" s="3132"/>
      <c r="F55" s="3133"/>
      <c r="G55" s="3132"/>
      <c r="H55" s="3133"/>
      <c r="I55" s="965"/>
      <c r="J55" s="966"/>
      <c r="K55" s="967"/>
      <c r="L55" s="968"/>
      <c r="M55" s="969"/>
      <c r="N55" s="970"/>
      <c r="O55" s="970"/>
      <c r="P55" s="970"/>
      <c r="Q55" s="971"/>
      <c r="R55" s="969"/>
      <c r="S55" s="970"/>
      <c r="T55" s="971"/>
      <c r="U55" s="970"/>
      <c r="V55" s="967"/>
      <c r="W55" s="972"/>
      <c r="X55" s="970"/>
      <c r="Y55" s="3136"/>
      <c r="Z55" s="3135"/>
      <c r="AA55" s="3141"/>
      <c r="AB55" s="3136"/>
      <c r="AC55" s="3135"/>
      <c r="AD55" s="3137"/>
      <c r="AE55" s="967"/>
      <c r="AF55" s="974"/>
      <c r="AG55" s="3134"/>
      <c r="AH55" s="3135"/>
      <c r="AI55" s="3137"/>
      <c r="AJ55" s="3134"/>
      <c r="AK55" s="3135"/>
      <c r="AL55" s="3135"/>
      <c r="AM55" s="3136"/>
      <c r="AN55" s="3135"/>
      <c r="AO55" s="3137"/>
      <c r="AP55" s="969"/>
      <c r="AQ55" s="975"/>
      <c r="AR55" s="976"/>
      <c r="AS55" s="977"/>
      <c r="AT55" s="3138"/>
      <c r="AU55" s="3138"/>
      <c r="AV55" s="3138"/>
      <c r="AW55" s="3138"/>
      <c r="AX55" s="3139"/>
      <c r="AY55" s="3138"/>
      <c r="AZ55" s="3138"/>
      <c r="BA55" s="3140"/>
      <c r="BB55" s="976"/>
      <c r="BC55" s="977"/>
      <c r="BD55" s="3138"/>
      <c r="BE55" s="3138"/>
      <c r="BF55" s="3138"/>
      <c r="BG55" s="3140"/>
      <c r="BH55" s="969"/>
      <c r="BI55" s="970"/>
      <c r="BJ55" s="971"/>
      <c r="BK55" s="969"/>
      <c r="BL55" s="975"/>
      <c r="BM55" s="969"/>
      <c r="BN55" s="975"/>
      <c r="BO55" s="969"/>
      <c r="BP55" s="3136"/>
      <c r="BQ55" s="3135"/>
      <c r="BR55" s="3141"/>
      <c r="BS55" s="969"/>
      <c r="BT55" s="970"/>
      <c r="BU55" s="970"/>
      <c r="BV55" s="969"/>
      <c r="BW55" s="970"/>
      <c r="BX55" s="970"/>
      <c r="BY55" s="969"/>
      <c r="BZ55" s="970"/>
      <c r="CA55" s="970"/>
      <c r="CB55" s="3129"/>
      <c r="CC55" s="3130"/>
      <c r="CD55" s="3129"/>
      <c r="CE55" s="3131"/>
      <c r="CF55" s="3132"/>
      <c r="CG55" s="3133"/>
      <c r="CH55" s="3132"/>
      <c r="CI55" s="3133"/>
      <c r="CJ55" s="3132"/>
      <c r="CK55" s="3133"/>
      <c r="CL55" s="3132"/>
      <c r="CM55" s="3130"/>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142" t="s">
        <v>1132</v>
      </c>
      <c r="C56" s="3131"/>
      <c r="D56" s="3133"/>
      <c r="E56" s="3132"/>
      <c r="F56" s="3133"/>
      <c r="G56" s="3132"/>
      <c r="H56" s="3133"/>
      <c r="I56" s="965"/>
      <c r="J56" s="966"/>
      <c r="K56" s="967"/>
      <c r="L56" s="968"/>
      <c r="M56" s="969"/>
      <c r="N56" s="970"/>
      <c r="O56" s="970"/>
      <c r="P56" s="970"/>
      <c r="Q56" s="971"/>
      <c r="R56" s="969"/>
      <c r="S56" s="970"/>
      <c r="T56" s="971"/>
      <c r="U56" s="970"/>
      <c r="V56" s="967"/>
      <c r="W56" s="972"/>
      <c r="X56" s="970"/>
      <c r="Y56" s="3136"/>
      <c r="Z56" s="3135"/>
      <c r="AA56" s="3141"/>
      <c r="AB56" s="3136"/>
      <c r="AC56" s="3135"/>
      <c r="AD56" s="3137"/>
      <c r="AE56" s="967"/>
      <c r="AF56" s="974"/>
      <c r="AG56" s="3134"/>
      <c r="AH56" s="3135"/>
      <c r="AI56" s="3137"/>
      <c r="AJ56" s="3134"/>
      <c r="AK56" s="3135"/>
      <c r="AL56" s="3135"/>
      <c r="AM56" s="3136"/>
      <c r="AN56" s="3135"/>
      <c r="AO56" s="3137"/>
      <c r="AP56" s="969"/>
      <c r="AQ56" s="975"/>
      <c r="AR56" s="976"/>
      <c r="AS56" s="977"/>
      <c r="AT56" s="3138"/>
      <c r="AU56" s="3138"/>
      <c r="AV56" s="3138"/>
      <c r="AW56" s="3138"/>
      <c r="AX56" s="3139"/>
      <c r="AY56" s="3138"/>
      <c r="AZ56" s="3138"/>
      <c r="BA56" s="3140"/>
      <c r="BB56" s="976"/>
      <c r="BC56" s="977"/>
      <c r="BD56" s="3138"/>
      <c r="BE56" s="3138"/>
      <c r="BF56" s="3138"/>
      <c r="BG56" s="3140"/>
      <c r="BH56" s="969"/>
      <c r="BI56" s="970"/>
      <c r="BJ56" s="971"/>
      <c r="BK56" s="969"/>
      <c r="BL56" s="975"/>
      <c r="BM56" s="969"/>
      <c r="BN56" s="975"/>
      <c r="BO56" s="969"/>
      <c r="BP56" s="3136"/>
      <c r="BQ56" s="3135"/>
      <c r="BR56" s="3141"/>
      <c r="BS56" s="969"/>
      <c r="BT56" s="970"/>
      <c r="BU56" s="970"/>
      <c r="BV56" s="969"/>
      <c r="BW56" s="970"/>
      <c r="BX56" s="970"/>
      <c r="BY56" s="969"/>
      <c r="BZ56" s="970"/>
      <c r="CA56" s="970"/>
      <c r="CB56" s="3129"/>
      <c r="CC56" s="3130"/>
      <c r="CD56" s="3129"/>
      <c r="CE56" s="3131"/>
      <c r="CF56" s="3132"/>
      <c r="CG56" s="3133"/>
      <c r="CH56" s="3132"/>
      <c r="CI56" s="3133"/>
      <c r="CJ56" s="3132"/>
      <c r="CK56" s="3133"/>
      <c r="CL56" s="3132"/>
      <c r="CM56" s="3130"/>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142" t="s">
        <v>1133</v>
      </c>
      <c r="C57" s="3131"/>
      <c r="D57" s="3133"/>
      <c r="E57" s="3132"/>
      <c r="F57" s="3133"/>
      <c r="G57" s="3132"/>
      <c r="H57" s="3133"/>
      <c r="I57" s="965"/>
      <c r="J57" s="966"/>
      <c r="K57" s="967"/>
      <c r="L57" s="968"/>
      <c r="M57" s="969"/>
      <c r="N57" s="970"/>
      <c r="O57" s="970"/>
      <c r="P57" s="970"/>
      <c r="Q57" s="971"/>
      <c r="R57" s="969"/>
      <c r="S57" s="970"/>
      <c r="T57" s="971"/>
      <c r="U57" s="970"/>
      <c r="V57" s="967"/>
      <c r="W57" s="972"/>
      <c r="X57" s="970"/>
      <c r="Y57" s="3136"/>
      <c r="Z57" s="3135"/>
      <c r="AA57" s="3141"/>
      <c r="AB57" s="3136"/>
      <c r="AC57" s="3135"/>
      <c r="AD57" s="3137"/>
      <c r="AE57" s="967"/>
      <c r="AF57" s="974"/>
      <c r="AG57" s="3134"/>
      <c r="AH57" s="3135"/>
      <c r="AI57" s="3137"/>
      <c r="AJ57" s="3134"/>
      <c r="AK57" s="3135"/>
      <c r="AL57" s="3135"/>
      <c r="AM57" s="3136"/>
      <c r="AN57" s="3135"/>
      <c r="AO57" s="3137"/>
      <c r="AP57" s="969"/>
      <c r="AQ57" s="975"/>
      <c r="AR57" s="976"/>
      <c r="AS57" s="977"/>
      <c r="AT57" s="3138"/>
      <c r="AU57" s="3138"/>
      <c r="AV57" s="3138"/>
      <c r="AW57" s="3138"/>
      <c r="AX57" s="3139"/>
      <c r="AY57" s="3138"/>
      <c r="AZ57" s="3138"/>
      <c r="BA57" s="3140"/>
      <c r="BB57" s="976"/>
      <c r="BC57" s="977"/>
      <c r="BD57" s="3138"/>
      <c r="BE57" s="3138"/>
      <c r="BF57" s="3138"/>
      <c r="BG57" s="3140"/>
      <c r="BH57" s="969"/>
      <c r="BI57" s="970"/>
      <c r="BJ57" s="971"/>
      <c r="BK57" s="969"/>
      <c r="BL57" s="975"/>
      <c r="BM57" s="969"/>
      <c r="BN57" s="975"/>
      <c r="BO57" s="969"/>
      <c r="BP57" s="3136"/>
      <c r="BQ57" s="3135"/>
      <c r="BR57" s="3141"/>
      <c r="BS57" s="969"/>
      <c r="BT57" s="970"/>
      <c r="BU57" s="970"/>
      <c r="BV57" s="969"/>
      <c r="BW57" s="970"/>
      <c r="BX57" s="970"/>
      <c r="BY57" s="969"/>
      <c r="BZ57" s="970"/>
      <c r="CA57" s="970"/>
      <c r="CB57" s="3129"/>
      <c r="CC57" s="3130"/>
      <c r="CD57" s="3129"/>
      <c r="CE57" s="3131"/>
      <c r="CF57" s="3132"/>
      <c r="CG57" s="3133"/>
      <c r="CH57" s="3132"/>
      <c r="CI57" s="3133"/>
      <c r="CJ57" s="3132"/>
      <c r="CK57" s="3133"/>
      <c r="CL57" s="3132"/>
      <c r="CM57" s="3130"/>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142" t="s">
        <v>1134</v>
      </c>
      <c r="C58" s="3131"/>
      <c r="D58" s="3133"/>
      <c r="E58" s="3132"/>
      <c r="F58" s="3133"/>
      <c r="G58" s="3132"/>
      <c r="H58" s="3133"/>
      <c r="I58" s="965"/>
      <c r="J58" s="966"/>
      <c r="K58" s="967"/>
      <c r="L58" s="968"/>
      <c r="M58" s="969"/>
      <c r="N58" s="970"/>
      <c r="O58" s="970"/>
      <c r="P58" s="970"/>
      <c r="Q58" s="971"/>
      <c r="R58" s="969"/>
      <c r="S58" s="970"/>
      <c r="T58" s="971"/>
      <c r="U58" s="970"/>
      <c r="V58" s="967"/>
      <c r="W58" s="972"/>
      <c r="X58" s="970"/>
      <c r="Y58" s="3136"/>
      <c r="Z58" s="3135"/>
      <c r="AA58" s="3141"/>
      <c r="AB58" s="3136"/>
      <c r="AC58" s="3135"/>
      <c r="AD58" s="3137"/>
      <c r="AE58" s="967"/>
      <c r="AF58" s="974"/>
      <c r="AG58" s="3134"/>
      <c r="AH58" s="3135"/>
      <c r="AI58" s="3137"/>
      <c r="AJ58" s="3134"/>
      <c r="AK58" s="3135"/>
      <c r="AL58" s="3135"/>
      <c r="AM58" s="3136"/>
      <c r="AN58" s="3135"/>
      <c r="AO58" s="3137"/>
      <c r="AP58" s="969"/>
      <c r="AQ58" s="975"/>
      <c r="AR58" s="976"/>
      <c r="AS58" s="977"/>
      <c r="AT58" s="3138"/>
      <c r="AU58" s="3138"/>
      <c r="AV58" s="3138"/>
      <c r="AW58" s="3138"/>
      <c r="AX58" s="3139"/>
      <c r="AY58" s="3138"/>
      <c r="AZ58" s="3138"/>
      <c r="BA58" s="3140"/>
      <c r="BB58" s="976"/>
      <c r="BC58" s="977"/>
      <c r="BD58" s="3138"/>
      <c r="BE58" s="3138"/>
      <c r="BF58" s="3138"/>
      <c r="BG58" s="3140"/>
      <c r="BH58" s="969"/>
      <c r="BI58" s="970"/>
      <c r="BJ58" s="971"/>
      <c r="BK58" s="969"/>
      <c r="BL58" s="975"/>
      <c r="BM58" s="969"/>
      <c r="BN58" s="975"/>
      <c r="BO58" s="969"/>
      <c r="BP58" s="3136"/>
      <c r="BQ58" s="3135"/>
      <c r="BR58" s="3141"/>
      <c r="BS58" s="969"/>
      <c r="BT58" s="970"/>
      <c r="BU58" s="970"/>
      <c r="BV58" s="969"/>
      <c r="BW58" s="970"/>
      <c r="BX58" s="970"/>
      <c r="BY58" s="969"/>
      <c r="BZ58" s="970"/>
      <c r="CA58" s="970"/>
      <c r="CB58" s="3129"/>
      <c r="CC58" s="3130"/>
      <c r="CD58" s="3129"/>
      <c r="CE58" s="3131"/>
      <c r="CF58" s="3132"/>
      <c r="CG58" s="3133"/>
      <c r="CH58" s="3132"/>
      <c r="CI58" s="3133"/>
      <c r="CJ58" s="3132"/>
      <c r="CK58" s="3133"/>
      <c r="CL58" s="3132"/>
      <c r="CM58" s="3130"/>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142" t="s">
        <v>1135</v>
      </c>
      <c r="C59" s="3131"/>
      <c r="D59" s="3133"/>
      <c r="E59" s="3132"/>
      <c r="F59" s="3133"/>
      <c r="G59" s="3132"/>
      <c r="H59" s="3133"/>
      <c r="I59" s="965"/>
      <c r="J59" s="966"/>
      <c r="K59" s="967"/>
      <c r="L59" s="968"/>
      <c r="M59" s="969"/>
      <c r="N59" s="970"/>
      <c r="O59" s="970"/>
      <c r="P59" s="970"/>
      <c r="Q59" s="971"/>
      <c r="R59" s="969"/>
      <c r="S59" s="970"/>
      <c r="T59" s="971"/>
      <c r="U59" s="970"/>
      <c r="V59" s="967"/>
      <c r="W59" s="972"/>
      <c r="X59" s="970"/>
      <c r="Y59" s="3136"/>
      <c r="Z59" s="3135"/>
      <c r="AA59" s="3141"/>
      <c r="AB59" s="3136"/>
      <c r="AC59" s="3135"/>
      <c r="AD59" s="3137"/>
      <c r="AE59" s="967"/>
      <c r="AF59" s="974"/>
      <c r="AG59" s="3134"/>
      <c r="AH59" s="3135"/>
      <c r="AI59" s="3137"/>
      <c r="AJ59" s="3134"/>
      <c r="AK59" s="3135"/>
      <c r="AL59" s="3135"/>
      <c r="AM59" s="3136"/>
      <c r="AN59" s="3135"/>
      <c r="AO59" s="3137"/>
      <c r="AP59" s="969"/>
      <c r="AQ59" s="975"/>
      <c r="AR59" s="976"/>
      <c r="AS59" s="977"/>
      <c r="AT59" s="3138"/>
      <c r="AU59" s="3138"/>
      <c r="AV59" s="3138"/>
      <c r="AW59" s="3138"/>
      <c r="AX59" s="3139"/>
      <c r="AY59" s="3138"/>
      <c r="AZ59" s="3138"/>
      <c r="BA59" s="3140"/>
      <c r="BB59" s="976"/>
      <c r="BC59" s="977"/>
      <c r="BD59" s="3138"/>
      <c r="BE59" s="3138"/>
      <c r="BF59" s="3138"/>
      <c r="BG59" s="3140"/>
      <c r="BH59" s="969"/>
      <c r="BI59" s="970"/>
      <c r="BJ59" s="971"/>
      <c r="BK59" s="969"/>
      <c r="BL59" s="975"/>
      <c r="BM59" s="969"/>
      <c r="BN59" s="975"/>
      <c r="BO59" s="969"/>
      <c r="BP59" s="3136"/>
      <c r="BQ59" s="3135"/>
      <c r="BR59" s="3141"/>
      <c r="BS59" s="969"/>
      <c r="BT59" s="970"/>
      <c r="BU59" s="970"/>
      <c r="BV59" s="969"/>
      <c r="BW59" s="970"/>
      <c r="BX59" s="970"/>
      <c r="BY59" s="969"/>
      <c r="BZ59" s="970"/>
      <c r="CA59" s="970"/>
      <c r="CB59" s="3129"/>
      <c r="CC59" s="3130"/>
      <c r="CD59" s="3129"/>
      <c r="CE59" s="3131"/>
      <c r="CF59" s="3132"/>
      <c r="CG59" s="3133"/>
      <c r="CH59" s="3132"/>
      <c r="CI59" s="3133"/>
      <c r="CJ59" s="3132"/>
      <c r="CK59" s="3133"/>
      <c r="CL59" s="3132"/>
      <c r="CM59" s="3130"/>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142" t="s">
        <v>1136</v>
      </c>
      <c r="C60" s="3131"/>
      <c r="D60" s="3133"/>
      <c r="E60" s="3132"/>
      <c r="F60" s="3133"/>
      <c r="G60" s="3132"/>
      <c r="H60" s="3133"/>
      <c r="I60" s="965"/>
      <c r="J60" s="966"/>
      <c r="K60" s="967"/>
      <c r="L60" s="968"/>
      <c r="M60" s="969"/>
      <c r="N60" s="970"/>
      <c r="O60" s="970"/>
      <c r="P60" s="970"/>
      <c r="Q60" s="971"/>
      <c r="R60" s="969"/>
      <c r="S60" s="970"/>
      <c r="T60" s="971"/>
      <c r="U60" s="970"/>
      <c r="V60" s="967"/>
      <c r="W60" s="972"/>
      <c r="X60" s="970"/>
      <c r="Y60" s="3136"/>
      <c r="Z60" s="3135"/>
      <c r="AA60" s="3141"/>
      <c r="AB60" s="3136"/>
      <c r="AC60" s="3135"/>
      <c r="AD60" s="3137"/>
      <c r="AE60" s="967"/>
      <c r="AF60" s="974"/>
      <c r="AG60" s="3134"/>
      <c r="AH60" s="3135"/>
      <c r="AI60" s="3137"/>
      <c r="AJ60" s="3134"/>
      <c r="AK60" s="3135"/>
      <c r="AL60" s="3135"/>
      <c r="AM60" s="3136"/>
      <c r="AN60" s="3135"/>
      <c r="AO60" s="3137"/>
      <c r="AP60" s="969"/>
      <c r="AQ60" s="975"/>
      <c r="AR60" s="976"/>
      <c r="AS60" s="977"/>
      <c r="AT60" s="3138"/>
      <c r="AU60" s="3138"/>
      <c r="AV60" s="3138"/>
      <c r="AW60" s="3138"/>
      <c r="AX60" s="3139"/>
      <c r="AY60" s="3138"/>
      <c r="AZ60" s="3138"/>
      <c r="BA60" s="3140"/>
      <c r="BB60" s="976"/>
      <c r="BC60" s="977"/>
      <c r="BD60" s="3138"/>
      <c r="BE60" s="3138"/>
      <c r="BF60" s="3138"/>
      <c r="BG60" s="3140"/>
      <c r="BH60" s="969"/>
      <c r="BI60" s="970"/>
      <c r="BJ60" s="971"/>
      <c r="BK60" s="969"/>
      <c r="BL60" s="975"/>
      <c r="BM60" s="969"/>
      <c r="BN60" s="975"/>
      <c r="BO60" s="969"/>
      <c r="BP60" s="3136"/>
      <c r="BQ60" s="3135"/>
      <c r="BR60" s="3141"/>
      <c r="BS60" s="969"/>
      <c r="BT60" s="970"/>
      <c r="BU60" s="970"/>
      <c r="BV60" s="969"/>
      <c r="BW60" s="970"/>
      <c r="BX60" s="970"/>
      <c r="BY60" s="969"/>
      <c r="BZ60" s="970"/>
      <c r="CA60" s="970"/>
      <c r="CB60" s="3129"/>
      <c r="CC60" s="3130"/>
      <c r="CD60" s="3129"/>
      <c r="CE60" s="3131"/>
      <c r="CF60" s="3132"/>
      <c r="CG60" s="3133"/>
      <c r="CH60" s="3132"/>
      <c r="CI60" s="3133"/>
      <c r="CJ60" s="3132"/>
      <c r="CK60" s="3133"/>
      <c r="CL60" s="3132"/>
      <c r="CM60" s="3130"/>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142" t="s">
        <v>1137</v>
      </c>
      <c r="C61" s="3131"/>
      <c r="D61" s="3133"/>
      <c r="E61" s="3132"/>
      <c r="F61" s="3133"/>
      <c r="G61" s="3132"/>
      <c r="H61" s="3133"/>
      <c r="I61" s="965"/>
      <c r="J61" s="966"/>
      <c r="K61" s="967"/>
      <c r="L61" s="968"/>
      <c r="M61" s="969"/>
      <c r="N61" s="970"/>
      <c r="O61" s="970"/>
      <c r="P61" s="970"/>
      <c r="Q61" s="971"/>
      <c r="R61" s="969"/>
      <c r="S61" s="970"/>
      <c r="T61" s="971"/>
      <c r="U61" s="970"/>
      <c r="V61" s="967"/>
      <c r="W61" s="972"/>
      <c r="X61" s="970"/>
      <c r="Y61" s="3136"/>
      <c r="Z61" s="3135"/>
      <c r="AA61" s="3141"/>
      <c r="AB61" s="3136"/>
      <c r="AC61" s="3135"/>
      <c r="AD61" s="3137"/>
      <c r="AE61" s="967"/>
      <c r="AF61" s="974"/>
      <c r="AG61" s="3134"/>
      <c r="AH61" s="3135"/>
      <c r="AI61" s="3137"/>
      <c r="AJ61" s="3134"/>
      <c r="AK61" s="3135"/>
      <c r="AL61" s="3135"/>
      <c r="AM61" s="3136"/>
      <c r="AN61" s="3135"/>
      <c r="AO61" s="3137"/>
      <c r="AP61" s="969"/>
      <c r="AQ61" s="975"/>
      <c r="AR61" s="976"/>
      <c r="AS61" s="977"/>
      <c r="AT61" s="3138"/>
      <c r="AU61" s="3138"/>
      <c r="AV61" s="3138"/>
      <c r="AW61" s="3138"/>
      <c r="AX61" s="3139"/>
      <c r="AY61" s="3138"/>
      <c r="AZ61" s="3138"/>
      <c r="BA61" s="3140"/>
      <c r="BB61" s="976"/>
      <c r="BC61" s="977"/>
      <c r="BD61" s="3138"/>
      <c r="BE61" s="3138"/>
      <c r="BF61" s="3138"/>
      <c r="BG61" s="3140"/>
      <c r="BH61" s="969"/>
      <c r="BI61" s="970"/>
      <c r="BJ61" s="971"/>
      <c r="BK61" s="969"/>
      <c r="BL61" s="975"/>
      <c r="BM61" s="969"/>
      <c r="BN61" s="975"/>
      <c r="BO61" s="969"/>
      <c r="BP61" s="3136"/>
      <c r="BQ61" s="3135"/>
      <c r="BR61" s="3141"/>
      <c r="BS61" s="969"/>
      <c r="BT61" s="970"/>
      <c r="BU61" s="970"/>
      <c r="BV61" s="969"/>
      <c r="BW61" s="970"/>
      <c r="BX61" s="970"/>
      <c r="BY61" s="969"/>
      <c r="BZ61" s="970"/>
      <c r="CA61" s="970"/>
      <c r="CB61" s="3129"/>
      <c r="CC61" s="3130"/>
      <c r="CD61" s="3129"/>
      <c r="CE61" s="3131"/>
      <c r="CF61" s="3132"/>
      <c r="CG61" s="3133"/>
      <c r="CH61" s="3132"/>
      <c r="CI61" s="3133"/>
      <c r="CJ61" s="3132"/>
      <c r="CK61" s="3133"/>
      <c r="CL61" s="3132"/>
      <c r="CM61" s="3130"/>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142" t="s">
        <v>1138</v>
      </c>
      <c r="C62" s="3131"/>
      <c r="D62" s="3133"/>
      <c r="E62" s="3132"/>
      <c r="F62" s="3133"/>
      <c r="G62" s="3132"/>
      <c r="H62" s="3133"/>
      <c r="I62" s="965"/>
      <c r="J62" s="966"/>
      <c r="K62" s="967"/>
      <c r="L62" s="968"/>
      <c r="M62" s="969"/>
      <c r="N62" s="970"/>
      <c r="O62" s="970"/>
      <c r="P62" s="970"/>
      <c r="Q62" s="971"/>
      <c r="R62" s="969"/>
      <c r="S62" s="970"/>
      <c r="T62" s="971"/>
      <c r="U62" s="970"/>
      <c r="V62" s="967"/>
      <c r="W62" s="972"/>
      <c r="X62" s="970"/>
      <c r="Y62" s="3136"/>
      <c r="Z62" s="3135"/>
      <c r="AA62" s="3141"/>
      <c r="AB62" s="3136"/>
      <c r="AC62" s="3135"/>
      <c r="AD62" s="3137"/>
      <c r="AE62" s="967"/>
      <c r="AF62" s="974"/>
      <c r="AG62" s="3134"/>
      <c r="AH62" s="3135"/>
      <c r="AI62" s="3137"/>
      <c r="AJ62" s="3134"/>
      <c r="AK62" s="3135"/>
      <c r="AL62" s="3135"/>
      <c r="AM62" s="3136"/>
      <c r="AN62" s="3135"/>
      <c r="AO62" s="3137"/>
      <c r="AP62" s="969"/>
      <c r="AQ62" s="975"/>
      <c r="AR62" s="976"/>
      <c r="AS62" s="977"/>
      <c r="AT62" s="3138"/>
      <c r="AU62" s="3138"/>
      <c r="AV62" s="3138"/>
      <c r="AW62" s="3138"/>
      <c r="AX62" s="3139"/>
      <c r="AY62" s="3138"/>
      <c r="AZ62" s="3138"/>
      <c r="BA62" s="3140"/>
      <c r="BB62" s="976"/>
      <c r="BC62" s="977"/>
      <c r="BD62" s="3138"/>
      <c r="BE62" s="3138"/>
      <c r="BF62" s="3138"/>
      <c r="BG62" s="3140"/>
      <c r="BH62" s="969"/>
      <c r="BI62" s="970"/>
      <c r="BJ62" s="971"/>
      <c r="BK62" s="969"/>
      <c r="BL62" s="975"/>
      <c r="BM62" s="969"/>
      <c r="BN62" s="975"/>
      <c r="BO62" s="969"/>
      <c r="BP62" s="3136"/>
      <c r="BQ62" s="3135"/>
      <c r="BR62" s="3141"/>
      <c r="BS62" s="969"/>
      <c r="BT62" s="970"/>
      <c r="BU62" s="970"/>
      <c r="BV62" s="969"/>
      <c r="BW62" s="970"/>
      <c r="BX62" s="970"/>
      <c r="BY62" s="969"/>
      <c r="BZ62" s="970"/>
      <c r="CA62" s="970"/>
      <c r="CB62" s="3129"/>
      <c r="CC62" s="3130"/>
      <c r="CD62" s="3129"/>
      <c r="CE62" s="3131"/>
      <c r="CF62" s="3132"/>
      <c r="CG62" s="3133"/>
      <c r="CH62" s="3132"/>
      <c r="CI62" s="3133"/>
      <c r="CJ62" s="3132"/>
      <c r="CK62" s="3133"/>
      <c r="CL62" s="3132"/>
      <c r="CM62" s="3130"/>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142" t="s">
        <v>1139</v>
      </c>
      <c r="C63" s="3131"/>
      <c r="D63" s="3133"/>
      <c r="E63" s="3132"/>
      <c r="F63" s="3133"/>
      <c r="G63" s="3132"/>
      <c r="H63" s="3133"/>
      <c r="I63" s="965"/>
      <c r="J63" s="966"/>
      <c r="K63" s="967"/>
      <c r="L63" s="968"/>
      <c r="M63" s="969"/>
      <c r="N63" s="970"/>
      <c r="O63" s="970"/>
      <c r="P63" s="970"/>
      <c r="Q63" s="971"/>
      <c r="R63" s="969"/>
      <c r="S63" s="970"/>
      <c r="T63" s="971"/>
      <c r="U63" s="970"/>
      <c r="V63" s="967"/>
      <c r="W63" s="972"/>
      <c r="X63" s="970"/>
      <c r="Y63" s="3136"/>
      <c r="Z63" s="3135"/>
      <c r="AA63" s="3141"/>
      <c r="AB63" s="3136"/>
      <c r="AC63" s="3135"/>
      <c r="AD63" s="3137"/>
      <c r="AE63" s="967"/>
      <c r="AF63" s="974"/>
      <c r="AG63" s="3134"/>
      <c r="AH63" s="3135"/>
      <c r="AI63" s="3137"/>
      <c r="AJ63" s="3134"/>
      <c r="AK63" s="3135"/>
      <c r="AL63" s="3135"/>
      <c r="AM63" s="3136"/>
      <c r="AN63" s="3135"/>
      <c r="AO63" s="3137"/>
      <c r="AP63" s="969"/>
      <c r="AQ63" s="975"/>
      <c r="AR63" s="976"/>
      <c r="AS63" s="977"/>
      <c r="AT63" s="3138"/>
      <c r="AU63" s="3138"/>
      <c r="AV63" s="3138"/>
      <c r="AW63" s="3138"/>
      <c r="AX63" s="3139"/>
      <c r="AY63" s="3138"/>
      <c r="AZ63" s="3138"/>
      <c r="BA63" s="3140"/>
      <c r="BB63" s="976"/>
      <c r="BC63" s="977"/>
      <c r="BD63" s="3138"/>
      <c r="BE63" s="3138"/>
      <c r="BF63" s="3138"/>
      <c r="BG63" s="3140"/>
      <c r="BH63" s="969"/>
      <c r="BI63" s="970"/>
      <c r="BJ63" s="971"/>
      <c r="BK63" s="969"/>
      <c r="BL63" s="975"/>
      <c r="BM63" s="969"/>
      <c r="BN63" s="975"/>
      <c r="BO63" s="969"/>
      <c r="BP63" s="3136"/>
      <c r="BQ63" s="3135"/>
      <c r="BR63" s="3141"/>
      <c r="BS63" s="969"/>
      <c r="BT63" s="970"/>
      <c r="BU63" s="970"/>
      <c r="BV63" s="969"/>
      <c r="BW63" s="970"/>
      <c r="BX63" s="970"/>
      <c r="BY63" s="969"/>
      <c r="BZ63" s="970"/>
      <c r="CA63" s="970"/>
      <c r="CB63" s="3129"/>
      <c r="CC63" s="3130"/>
      <c r="CD63" s="3129"/>
      <c r="CE63" s="3131"/>
      <c r="CF63" s="3132"/>
      <c r="CG63" s="3133"/>
      <c r="CH63" s="3132"/>
      <c r="CI63" s="3133"/>
      <c r="CJ63" s="3132"/>
      <c r="CK63" s="3133"/>
      <c r="CL63" s="3132"/>
      <c r="CM63" s="3130"/>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142" t="s">
        <v>1140</v>
      </c>
      <c r="C64" s="3131"/>
      <c r="D64" s="3133"/>
      <c r="E64" s="3132"/>
      <c r="F64" s="3133"/>
      <c r="G64" s="3132"/>
      <c r="H64" s="3133"/>
      <c r="I64" s="965"/>
      <c r="J64" s="966"/>
      <c r="K64" s="967"/>
      <c r="L64" s="968"/>
      <c r="M64" s="969"/>
      <c r="N64" s="970"/>
      <c r="O64" s="970"/>
      <c r="P64" s="970"/>
      <c r="Q64" s="971"/>
      <c r="R64" s="969"/>
      <c r="S64" s="970"/>
      <c r="T64" s="971"/>
      <c r="U64" s="970"/>
      <c r="V64" s="967"/>
      <c r="W64" s="972"/>
      <c r="X64" s="970"/>
      <c r="Y64" s="3136"/>
      <c r="Z64" s="3135"/>
      <c r="AA64" s="3141"/>
      <c r="AB64" s="3136"/>
      <c r="AC64" s="3135"/>
      <c r="AD64" s="3137"/>
      <c r="AE64" s="967"/>
      <c r="AF64" s="974"/>
      <c r="AG64" s="3134"/>
      <c r="AH64" s="3135"/>
      <c r="AI64" s="3137"/>
      <c r="AJ64" s="3134"/>
      <c r="AK64" s="3135"/>
      <c r="AL64" s="3135"/>
      <c r="AM64" s="3136"/>
      <c r="AN64" s="3135"/>
      <c r="AO64" s="3137"/>
      <c r="AP64" s="969"/>
      <c r="AQ64" s="975"/>
      <c r="AR64" s="976"/>
      <c r="AS64" s="977"/>
      <c r="AT64" s="3138"/>
      <c r="AU64" s="3138"/>
      <c r="AV64" s="3138"/>
      <c r="AW64" s="3138"/>
      <c r="AX64" s="3139"/>
      <c r="AY64" s="3138"/>
      <c r="AZ64" s="3138"/>
      <c r="BA64" s="3140"/>
      <c r="BB64" s="976"/>
      <c r="BC64" s="977"/>
      <c r="BD64" s="3138"/>
      <c r="BE64" s="3138"/>
      <c r="BF64" s="3138"/>
      <c r="BG64" s="3140"/>
      <c r="BH64" s="969"/>
      <c r="BI64" s="970"/>
      <c r="BJ64" s="971"/>
      <c r="BK64" s="969"/>
      <c r="BL64" s="975"/>
      <c r="BM64" s="969"/>
      <c r="BN64" s="975"/>
      <c r="BO64" s="969"/>
      <c r="BP64" s="3136"/>
      <c r="BQ64" s="3135"/>
      <c r="BR64" s="3141"/>
      <c r="BS64" s="969"/>
      <c r="BT64" s="970"/>
      <c r="BU64" s="970"/>
      <c r="BV64" s="969"/>
      <c r="BW64" s="970"/>
      <c r="BX64" s="970"/>
      <c r="BY64" s="969"/>
      <c r="BZ64" s="970"/>
      <c r="CA64" s="970"/>
      <c r="CB64" s="3129"/>
      <c r="CC64" s="3130"/>
      <c r="CD64" s="3129"/>
      <c r="CE64" s="3131"/>
      <c r="CF64" s="3132"/>
      <c r="CG64" s="3133"/>
      <c r="CH64" s="3132"/>
      <c r="CI64" s="3133"/>
      <c r="CJ64" s="3132"/>
      <c r="CK64" s="3133"/>
      <c r="CL64" s="3132"/>
      <c r="CM64" s="3130"/>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142" t="s">
        <v>1141</v>
      </c>
      <c r="C65" s="3131"/>
      <c r="D65" s="3133"/>
      <c r="E65" s="3132"/>
      <c r="F65" s="3133"/>
      <c r="G65" s="3132"/>
      <c r="H65" s="3133"/>
      <c r="I65" s="965"/>
      <c r="J65" s="966"/>
      <c r="K65" s="967"/>
      <c r="L65" s="968"/>
      <c r="M65" s="969"/>
      <c r="N65" s="970"/>
      <c r="O65" s="970"/>
      <c r="P65" s="970"/>
      <c r="Q65" s="971"/>
      <c r="R65" s="969"/>
      <c r="S65" s="970"/>
      <c r="T65" s="971"/>
      <c r="U65" s="970"/>
      <c r="V65" s="967"/>
      <c r="W65" s="972"/>
      <c r="X65" s="970"/>
      <c r="Y65" s="3136"/>
      <c r="Z65" s="3135"/>
      <c r="AA65" s="3141"/>
      <c r="AB65" s="3136"/>
      <c r="AC65" s="3135"/>
      <c r="AD65" s="3137"/>
      <c r="AE65" s="967"/>
      <c r="AF65" s="974"/>
      <c r="AG65" s="3134"/>
      <c r="AH65" s="3135"/>
      <c r="AI65" s="3137"/>
      <c r="AJ65" s="3134"/>
      <c r="AK65" s="3135"/>
      <c r="AL65" s="3135"/>
      <c r="AM65" s="3136"/>
      <c r="AN65" s="3135"/>
      <c r="AO65" s="3137"/>
      <c r="AP65" s="969"/>
      <c r="AQ65" s="975"/>
      <c r="AR65" s="976"/>
      <c r="AS65" s="977"/>
      <c r="AT65" s="3138"/>
      <c r="AU65" s="3138"/>
      <c r="AV65" s="3138"/>
      <c r="AW65" s="3138"/>
      <c r="AX65" s="3139"/>
      <c r="AY65" s="3138"/>
      <c r="AZ65" s="3138"/>
      <c r="BA65" s="3140"/>
      <c r="BB65" s="976"/>
      <c r="BC65" s="977"/>
      <c r="BD65" s="3138"/>
      <c r="BE65" s="3138"/>
      <c r="BF65" s="3138"/>
      <c r="BG65" s="3140"/>
      <c r="BH65" s="969"/>
      <c r="BI65" s="970"/>
      <c r="BJ65" s="971"/>
      <c r="BK65" s="969"/>
      <c r="BL65" s="975"/>
      <c r="BM65" s="969"/>
      <c r="BN65" s="975"/>
      <c r="BO65" s="969"/>
      <c r="BP65" s="3136"/>
      <c r="BQ65" s="3135"/>
      <c r="BR65" s="3141"/>
      <c r="BS65" s="969"/>
      <c r="BT65" s="970"/>
      <c r="BU65" s="970"/>
      <c r="BV65" s="969"/>
      <c r="BW65" s="970"/>
      <c r="BX65" s="970"/>
      <c r="BY65" s="969"/>
      <c r="BZ65" s="970"/>
      <c r="CA65" s="970"/>
      <c r="CB65" s="3129"/>
      <c r="CC65" s="3130"/>
      <c r="CD65" s="3129"/>
      <c r="CE65" s="3131"/>
      <c r="CF65" s="3132"/>
      <c r="CG65" s="3133"/>
      <c r="CH65" s="3132"/>
      <c r="CI65" s="3133"/>
      <c r="CJ65" s="3132"/>
      <c r="CK65" s="3133"/>
      <c r="CL65" s="3132"/>
      <c r="CM65" s="3130"/>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142" t="s">
        <v>1142</v>
      </c>
      <c r="C66" s="3131"/>
      <c r="D66" s="3133"/>
      <c r="E66" s="3132"/>
      <c r="F66" s="3133"/>
      <c r="G66" s="3132"/>
      <c r="H66" s="3133"/>
      <c r="I66" s="965"/>
      <c r="J66" s="966"/>
      <c r="K66" s="967"/>
      <c r="L66" s="968"/>
      <c r="M66" s="969"/>
      <c r="N66" s="970"/>
      <c r="O66" s="970"/>
      <c r="P66" s="970"/>
      <c r="Q66" s="971"/>
      <c r="R66" s="969"/>
      <c r="S66" s="970"/>
      <c r="T66" s="971"/>
      <c r="U66" s="970"/>
      <c r="V66" s="967"/>
      <c r="W66" s="972"/>
      <c r="X66" s="970"/>
      <c r="Y66" s="3136"/>
      <c r="Z66" s="3135"/>
      <c r="AA66" s="3141"/>
      <c r="AB66" s="3136"/>
      <c r="AC66" s="3135"/>
      <c r="AD66" s="3137"/>
      <c r="AE66" s="967"/>
      <c r="AF66" s="974"/>
      <c r="AG66" s="3134"/>
      <c r="AH66" s="3135"/>
      <c r="AI66" s="3137"/>
      <c r="AJ66" s="3134"/>
      <c r="AK66" s="3135"/>
      <c r="AL66" s="3135"/>
      <c r="AM66" s="3136"/>
      <c r="AN66" s="3135"/>
      <c r="AO66" s="3137"/>
      <c r="AP66" s="969"/>
      <c r="AQ66" s="975"/>
      <c r="AR66" s="976"/>
      <c r="AS66" s="977"/>
      <c r="AT66" s="3138"/>
      <c r="AU66" s="3138"/>
      <c r="AV66" s="3138"/>
      <c r="AW66" s="3138"/>
      <c r="AX66" s="3139"/>
      <c r="AY66" s="3138"/>
      <c r="AZ66" s="3138"/>
      <c r="BA66" s="3140"/>
      <c r="BB66" s="976"/>
      <c r="BC66" s="977"/>
      <c r="BD66" s="3138"/>
      <c r="BE66" s="3138"/>
      <c r="BF66" s="3138"/>
      <c r="BG66" s="3140"/>
      <c r="BH66" s="969"/>
      <c r="BI66" s="970"/>
      <c r="BJ66" s="971"/>
      <c r="BK66" s="969"/>
      <c r="BL66" s="975"/>
      <c r="BM66" s="969"/>
      <c r="BN66" s="975"/>
      <c r="BO66" s="969"/>
      <c r="BP66" s="3136"/>
      <c r="BQ66" s="3135"/>
      <c r="BR66" s="3141"/>
      <c r="BS66" s="969"/>
      <c r="BT66" s="970"/>
      <c r="BU66" s="970"/>
      <c r="BV66" s="969"/>
      <c r="BW66" s="970"/>
      <c r="BX66" s="970"/>
      <c r="BY66" s="969"/>
      <c r="BZ66" s="970"/>
      <c r="CA66" s="970"/>
      <c r="CB66" s="3129"/>
      <c r="CC66" s="3130"/>
      <c r="CD66" s="3129"/>
      <c r="CE66" s="3131"/>
      <c r="CF66" s="3132"/>
      <c r="CG66" s="3133"/>
      <c r="CH66" s="3132"/>
      <c r="CI66" s="3133"/>
      <c r="CJ66" s="3132"/>
      <c r="CK66" s="3133"/>
      <c r="CL66" s="3132"/>
      <c r="CM66" s="3130"/>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142" t="s">
        <v>1143</v>
      </c>
      <c r="C67" s="3131"/>
      <c r="D67" s="3133"/>
      <c r="E67" s="3132"/>
      <c r="F67" s="3133"/>
      <c r="G67" s="3132"/>
      <c r="H67" s="3133"/>
      <c r="I67" s="965"/>
      <c r="J67" s="966"/>
      <c r="K67" s="967"/>
      <c r="L67" s="968"/>
      <c r="M67" s="969"/>
      <c r="N67" s="970"/>
      <c r="O67" s="970"/>
      <c r="P67" s="970"/>
      <c r="Q67" s="971"/>
      <c r="R67" s="969"/>
      <c r="S67" s="970"/>
      <c r="T67" s="971"/>
      <c r="U67" s="970"/>
      <c r="V67" s="967"/>
      <c r="W67" s="972"/>
      <c r="X67" s="970"/>
      <c r="Y67" s="3136"/>
      <c r="Z67" s="3135"/>
      <c r="AA67" s="3141"/>
      <c r="AB67" s="3136"/>
      <c r="AC67" s="3135"/>
      <c r="AD67" s="3137"/>
      <c r="AE67" s="967"/>
      <c r="AF67" s="974"/>
      <c r="AG67" s="3134"/>
      <c r="AH67" s="3135"/>
      <c r="AI67" s="3137"/>
      <c r="AJ67" s="3134"/>
      <c r="AK67" s="3135"/>
      <c r="AL67" s="3135"/>
      <c r="AM67" s="3136"/>
      <c r="AN67" s="3135"/>
      <c r="AO67" s="3137"/>
      <c r="AP67" s="969"/>
      <c r="AQ67" s="975"/>
      <c r="AR67" s="976"/>
      <c r="AS67" s="977"/>
      <c r="AT67" s="3138"/>
      <c r="AU67" s="3138"/>
      <c r="AV67" s="3138"/>
      <c r="AW67" s="3138"/>
      <c r="AX67" s="3139"/>
      <c r="AY67" s="3138"/>
      <c r="AZ67" s="3138"/>
      <c r="BA67" s="3140"/>
      <c r="BB67" s="976"/>
      <c r="BC67" s="977"/>
      <c r="BD67" s="3138"/>
      <c r="BE67" s="3138"/>
      <c r="BF67" s="3138"/>
      <c r="BG67" s="3140"/>
      <c r="BH67" s="969"/>
      <c r="BI67" s="970"/>
      <c r="BJ67" s="971"/>
      <c r="BK67" s="969"/>
      <c r="BL67" s="975"/>
      <c r="BM67" s="969"/>
      <c r="BN67" s="975"/>
      <c r="BO67" s="969"/>
      <c r="BP67" s="3136"/>
      <c r="BQ67" s="3135"/>
      <c r="BR67" s="3141"/>
      <c r="BS67" s="969"/>
      <c r="BT67" s="970"/>
      <c r="BU67" s="970"/>
      <c r="BV67" s="969"/>
      <c r="BW67" s="970"/>
      <c r="BX67" s="970"/>
      <c r="BY67" s="969"/>
      <c r="BZ67" s="970"/>
      <c r="CA67" s="970"/>
      <c r="CB67" s="3129"/>
      <c r="CC67" s="3130"/>
      <c r="CD67" s="3129"/>
      <c r="CE67" s="3131"/>
      <c r="CF67" s="3132"/>
      <c r="CG67" s="3133"/>
      <c r="CH67" s="3132"/>
      <c r="CI67" s="3133"/>
      <c r="CJ67" s="3132"/>
      <c r="CK67" s="3133"/>
      <c r="CL67" s="3132"/>
      <c r="CM67" s="3130"/>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142" t="s">
        <v>1144</v>
      </c>
      <c r="C68" s="3131"/>
      <c r="D68" s="3133"/>
      <c r="E68" s="3132"/>
      <c r="F68" s="3133"/>
      <c r="G68" s="3132"/>
      <c r="H68" s="3133"/>
      <c r="I68" s="965"/>
      <c r="J68" s="966"/>
      <c r="K68" s="967"/>
      <c r="L68" s="968"/>
      <c r="M68" s="969"/>
      <c r="N68" s="970"/>
      <c r="O68" s="970"/>
      <c r="P68" s="970"/>
      <c r="Q68" s="971"/>
      <c r="R68" s="969"/>
      <c r="S68" s="970"/>
      <c r="T68" s="971"/>
      <c r="U68" s="970"/>
      <c r="V68" s="967"/>
      <c r="W68" s="972"/>
      <c r="X68" s="970"/>
      <c r="Y68" s="3136"/>
      <c r="Z68" s="3135"/>
      <c r="AA68" s="3141"/>
      <c r="AB68" s="3136"/>
      <c r="AC68" s="3135"/>
      <c r="AD68" s="3137"/>
      <c r="AE68" s="967"/>
      <c r="AF68" s="974"/>
      <c r="AG68" s="3134"/>
      <c r="AH68" s="3135"/>
      <c r="AI68" s="3137"/>
      <c r="AJ68" s="3134"/>
      <c r="AK68" s="3135"/>
      <c r="AL68" s="3135"/>
      <c r="AM68" s="3136"/>
      <c r="AN68" s="3135"/>
      <c r="AO68" s="3137"/>
      <c r="AP68" s="969"/>
      <c r="AQ68" s="975"/>
      <c r="AR68" s="976"/>
      <c r="AS68" s="977"/>
      <c r="AT68" s="3138"/>
      <c r="AU68" s="3138"/>
      <c r="AV68" s="3138"/>
      <c r="AW68" s="3138"/>
      <c r="AX68" s="3139"/>
      <c r="AY68" s="3138"/>
      <c r="AZ68" s="3138"/>
      <c r="BA68" s="3140"/>
      <c r="BB68" s="976"/>
      <c r="BC68" s="977"/>
      <c r="BD68" s="3138"/>
      <c r="BE68" s="3138"/>
      <c r="BF68" s="3138"/>
      <c r="BG68" s="3140"/>
      <c r="BH68" s="969"/>
      <c r="BI68" s="970"/>
      <c r="BJ68" s="971"/>
      <c r="BK68" s="969"/>
      <c r="BL68" s="975"/>
      <c r="BM68" s="969"/>
      <c r="BN68" s="975"/>
      <c r="BO68" s="969"/>
      <c r="BP68" s="3136"/>
      <c r="BQ68" s="3135"/>
      <c r="BR68" s="3141"/>
      <c r="BS68" s="969"/>
      <c r="BT68" s="970"/>
      <c r="BU68" s="970"/>
      <c r="BV68" s="969"/>
      <c r="BW68" s="970"/>
      <c r="BX68" s="970"/>
      <c r="BY68" s="969"/>
      <c r="BZ68" s="970"/>
      <c r="CA68" s="970"/>
      <c r="CB68" s="3129"/>
      <c r="CC68" s="3130"/>
      <c r="CD68" s="3129"/>
      <c r="CE68" s="3131"/>
      <c r="CF68" s="3132"/>
      <c r="CG68" s="3133"/>
      <c r="CH68" s="3132"/>
      <c r="CI68" s="3133"/>
      <c r="CJ68" s="3132"/>
      <c r="CK68" s="3133"/>
      <c r="CL68" s="3132"/>
      <c r="CM68" s="3130"/>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142" t="s">
        <v>1145</v>
      </c>
      <c r="C69" s="3131"/>
      <c r="D69" s="3133"/>
      <c r="E69" s="3132"/>
      <c r="F69" s="3133"/>
      <c r="G69" s="3132"/>
      <c r="H69" s="3133"/>
      <c r="I69" s="965"/>
      <c r="J69" s="966"/>
      <c r="K69" s="967"/>
      <c r="L69" s="968"/>
      <c r="M69" s="969"/>
      <c r="N69" s="970"/>
      <c r="O69" s="970"/>
      <c r="P69" s="970"/>
      <c r="Q69" s="971"/>
      <c r="R69" s="969"/>
      <c r="S69" s="970"/>
      <c r="T69" s="971"/>
      <c r="U69" s="970"/>
      <c r="V69" s="967"/>
      <c r="W69" s="972"/>
      <c r="X69" s="970"/>
      <c r="Y69" s="3136"/>
      <c r="Z69" s="3135"/>
      <c r="AA69" s="3141"/>
      <c r="AB69" s="3136"/>
      <c r="AC69" s="3135"/>
      <c r="AD69" s="3137"/>
      <c r="AE69" s="967"/>
      <c r="AF69" s="974"/>
      <c r="AG69" s="3134"/>
      <c r="AH69" s="3135"/>
      <c r="AI69" s="3137"/>
      <c r="AJ69" s="3134"/>
      <c r="AK69" s="3135"/>
      <c r="AL69" s="3135"/>
      <c r="AM69" s="3136"/>
      <c r="AN69" s="3135"/>
      <c r="AO69" s="3137"/>
      <c r="AP69" s="969"/>
      <c r="AQ69" s="975"/>
      <c r="AR69" s="976"/>
      <c r="AS69" s="977"/>
      <c r="AT69" s="3138"/>
      <c r="AU69" s="3138"/>
      <c r="AV69" s="3138"/>
      <c r="AW69" s="3138"/>
      <c r="AX69" s="3139"/>
      <c r="AY69" s="3138"/>
      <c r="AZ69" s="3138"/>
      <c r="BA69" s="3140"/>
      <c r="BB69" s="976"/>
      <c r="BC69" s="977"/>
      <c r="BD69" s="3138"/>
      <c r="BE69" s="3138"/>
      <c r="BF69" s="3138"/>
      <c r="BG69" s="3140"/>
      <c r="BH69" s="969"/>
      <c r="BI69" s="970"/>
      <c r="BJ69" s="971"/>
      <c r="BK69" s="969"/>
      <c r="BL69" s="975"/>
      <c r="BM69" s="969"/>
      <c r="BN69" s="975"/>
      <c r="BO69" s="969"/>
      <c r="BP69" s="3136"/>
      <c r="BQ69" s="3135"/>
      <c r="BR69" s="3141"/>
      <c r="BS69" s="969"/>
      <c r="BT69" s="970"/>
      <c r="BU69" s="970"/>
      <c r="BV69" s="969"/>
      <c r="BW69" s="970"/>
      <c r="BX69" s="970"/>
      <c r="BY69" s="969"/>
      <c r="BZ69" s="970"/>
      <c r="CA69" s="970"/>
      <c r="CB69" s="3129"/>
      <c r="CC69" s="3130"/>
      <c r="CD69" s="3129"/>
      <c r="CE69" s="3131"/>
      <c r="CF69" s="3132"/>
      <c r="CG69" s="3133"/>
      <c r="CH69" s="3132"/>
      <c r="CI69" s="3133"/>
      <c r="CJ69" s="3132"/>
      <c r="CK69" s="3133"/>
      <c r="CL69" s="3132"/>
      <c r="CM69" s="3130"/>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142" t="s">
        <v>1146</v>
      </c>
      <c r="C70" s="3131"/>
      <c r="D70" s="3133"/>
      <c r="E70" s="3132"/>
      <c r="F70" s="3133"/>
      <c r="G70" s="3132"/>
      <c r="H70" s="3133"/>
      <c r="I70" s="965"/>
      <c r="J70" s="966"/>
      <c r="K70" s="967"/>
      <c r="L70" s="968"/>
      <c r="M70" s="969"/>
      <c r="N70" s="970"/>
      <c r="O70" s="970"/>
      <c r="P70" s="970"/>
      <c r="Q70" s="971"/>
      <c r="R70" s="969"/>
      <c r="S70" s="970"/>
      <c r="T70" s="971"/>
      <c r="U70" s="970"/>
      <c r="V70" s="967"/>
      <c r="W70" s="972"/>
      <c r="X70" s="970"/>
      <c r="Y70" s="3136"/>
      <c r="Z70" s="3135"/>
      <c r="AA70" s="3141"/>
      <c r="AB70" s="3136"/>
      <c r="AC70" s="3135"/>
      <c r="AD70" s="3137"/>
      <c r="AE70" s="967"/>
      <c r="AF70" s="974"/>
      <c r="AG70" s="3134"/>
      <c r="AH70" s="3135"/>
      <c r="AI70" s="3137"/>
      <c r="AJ70" s="3134"/>
      <c r="AK70" s="3135"/>
      <c r="AL70" s="3135"/>
      <c r="AM70" s="3136"/>
      <c r="AN70" s="3135"/>
      <c r="AO70" s="3137"/>
      <c r="AP70" s="969"/>
      <c r="AQ70" s="975"/>
      <c r="AR70" s="976"/>
      <c r="AS70" s="977"/>
      <c r="AT70" s="3138"/>
      <c r="AU70" s="3138"/>
      <c r="AV70" s="3138"/>
      <c r="AW70" s="3138"/>
      <c r="AX70" s="3139"/>
      <c r="AY70" s="3138"/>
      <c r="AZ70" s="3138"/>
      <c r="BA70" s="3140"/>
      <c r="BB70" s="976"/>
      <c r="BC70" s="977"/>
      <c r="BD70" s="3138"/>
      <c r="BE70" s="3138"/>
      <c r="BF70" s="3138"/>
      <c r="BG70" s="3140"/>
      <c r="BH70" s="969"/>
      <c r="BI70" s="970"/>
      <c r="BJ70" s="971"/>
      <c r="BK70" s="969"/>
      <c r="BL70" s="975"/>
      <c r="BM70" s="969"/>
      <c r="BN70" s="975"/>
      <c r="BO70" s="969"/>
      <c r="BP70" s="3136"/>
      <c r="BQ70" s="3135"/>
      <c r="BR70" s="3141"/>
      <c r="BS70" s="969"/>
      <c r="BT70" s="970"/>
      <c r="BU70" s="970"/>
      <c r="BV70" s="969"/>
      <c r="BW70" s="970"/>
      <c r="BX70" s="970"/>
      <c r="BY70" s="969"/>
      <c r="BZ70" s="970"/>
      <c r="CA70" s="970"/>
      <c r="CB70" s="3129"/>
      <c r="CC70" s="3130"/>
      <c r="CD70" s="3129"/>
      <c r="CE70" s="3131"/>
      <c r="CF70" s="3132"/>
      <c r="CG70" s="3133"/>
      <c r="CH70" s="3132"/>
      <c r="CI70" s="3133"/>
      <c r="CJ70" s="3132"/>
      <c r="CK70" s="3133"/>
      <c r="CL70" s="3132"/>
      <c r="CM70" s="3130"/>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142" t="s">
        <v>1147</v>
      </c>
      <c r="C71" s="3131"/>
      <c r="D71" s="3133"/>
      <c r="E71" s="3132"/>
      <c r="F71" s="3133"/>
      <c r="G71" s="3132"/>
      <c r="H71" s="3133"/>
      <c r="I71" s="965"/>
      <c r="J71" s="966"/>
      <c r="K71" s="967"/>
      <c r="L71" s="968"/>
      <c r="M71" s="969"/>
      <c r="N71" s="970"/>
      <c r="O71" s="970"/>
      <c r="P71" s="970"/>
      <c r="Q71" s="971"/>
      <c r="R71" s="969"/>
      <c r="S71" s="970"/>
      <c r="T71" s="971"/>
      <c r="U71" s="970"/>
      <c r="V71" s="967"/>
      <c r="W71" s="972"/>
      <c r="X71" s="970"/>
      <c r="Y71" s="3136"/>
      <c r="Z71" s="3135"/>
      <c r="AA71" s="3141"/>
      <c r="AB71" s="3136"/>
      <c r="AC71" s="3135"/>
      <c r="AD71" s="3137"/>
      <c r="AE71" s="967"/>
      <c r="AF71" s="974"/>
      <c r="AG71" s="3134"/>
      <c r="AH71" s="3135"/>
      <c r="AI71" s="3137"/>
      <c r="AJ71" s="3134"/>
      <c r="AK71" s="3135"/>
      <c r="AL71" s="3135"/>
      <c r="AM71" s="3136"/>
      <c r="AN71" s="3135"/>
      <c r="AO71" s="3137"/>
      <c r="AP71" s="969"/>
      <c r="AQ71" s="975"/>
      <c r="AR71" s="976"/>
      <c r="AS71" s="977"/>
      <c r="AT71" s="3138"/>
      <c r="AU71" s="3138"/>
      <c r="AV71" s="3138"/>
      <c r="AW71" s="3138"/>
      <c r="AX71" s="3139"/>
      <c r="AY71" s="3138"/>
      <c r="AZ71" s="3138"/>
      <c r="BA71" s="3140"/>
      <c r="BB71" s="976"/>
      <c r="BC71" s="977"/>
      <c r="BD71" s="3138"/>
      <c r="BE71" s="3138"/>
      <c r="BF71" s="3138"/>
      <c r="BG71" s="3140"/>
      <c r="BH71" s="969"/>
      <c r="BI71" s="970"/>
      <c r="BJ71" s="971"/>
      <c r="BK71" s="969"/>
      <c r="BL71" s="975"/>
      <c r="BM71" s="969"/>
      <c r="BN71" s="975"/>
      <c r="BO71" s="969"/>
      <c r="BP71" s="3136"/>
      <c r="BQ71" s="3135"/>
      <c r="BR71" s="3141"/>
      <c r="BS71" s="969"/>
      <c r="BT71" s="970"/>
      <c r="BU71" s="970"/>
      <c r="BV71" s="969"/>
      <c r="BW71" s="970"/>
      <c r="BX71" s="970"/>
      <c r="BY71" s="969"/>
      <c r="BZ71" s="970"/>
      <c r="CA71" s="970"/>
      <c r="CB71" s="3129"/>
      <c r="CC71" s="3130"/>
      <c r="CD71" s="3129"/>
      <c r="CE71" s="3131"/>
      <c r="CF71" s="3132"/>
      <c r="CG71" s="3133"/>
      <c r="CH71" s="3132"/>
      <c r="CI71" s="3133"/>
      <c r="CJ71" s="3132"/>
      <c r="CK71" s="3133"/>
      <c r="CL71" s="3132"/>
      <c r="CM71" s="3130"/>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142" t="s">
        <v>1148</v>
      </c>
      <c r="C72" s="3131"/>
      <c r="D72" s="3133"/>
      <c r="E72" s="3132"/>
      <c r="F72" s="3133"/>
      <c r="G72" s="3132"/>
      <c r="H72" s="3133"/>
      <c r="I72" s="965"/>
      <c r="J72" s="966"/>
      <c r="K72" s="967"/>
      <c r="L72" s="968"/>
      <c r="M72" s="969"/>
      <c r="N72" s="970"/>
      <c r="O72" s="970"/>
      <c r="P72" s="970"/>
      <c r="Q72" s="971"/>
      <c r="R72" s="969"/>
      <c r="S72" s="970"/>
      <c r="T72" s="971"/>
      <c r="U72" s="970"/>
      <c r="V72" s="967"/>
      <c r="W72" s="972"/>
      <c r="X72" s="970"/>
      <c r="Y72" s="3136"/>
      <c r="Z72" s="3135"/>
      <c r="AA72" s="3141"/>
      <c r="AB72" s="3136"/>
      <c r="AC72" s="3135"/>
      <c r="AD72" s="3137"/>
      <c r="AE72" s="967"/>
      <c r="AF72" s="974"/>
      <c r="AG72" s="3134"/>
      <c r="AH72" s="3135"/>
      <c r="AI72" s="3137"/>
      <c r="AJ72" s="3134"/>
      <c r="AK72" s="3135"/>
      <c r="AL72" s="3135"/>
      <c r="AM72" s="3136"/>
      <c r="AN72" s="3135"/>
      <c r="AO72" s="3137"/>
      <c r="AP72" s="969"/>
      <c r="AQ72" s="975"/>
      <c r="AR72" s="976"/>
      <c r="AS72" s="977"/>
      <c r="AT72" s="3138"/>
      <c r="AU72" s="3138"/>
      <c r="AV72" s="3138"/>
      <c r="AW72" s="3138"/>
      <c r="AX72" s="3139"/>
      <c r="AY72" s="3138"/>
      <c r="AZ72" s="3138"/>
      <c r="BA72" s="3140"/>
      <c r="BB72" s="976"/>
      <c r="BC72" s="977"/>
      <c r="BD72" s="3138"/>
      <c r="BE72" s="3138"/>
      <c r="BF72" s="3138"/>
      <c r="BG72" s="3140"/>
      <c r="BH72" s="969"/>
      <c r="BI72" s="970"/>
      <c r="BJ72" s="971"/>
      <c r="BK72" s="969"/>
      <c r="BL72" s="975"/>
      <c r="BM72" s="969"/>
      <c r="BN72" s="975"/>
      <c r="BO72" s="969"/>
      <c r="BP72" s="3136"/>
      <c r="BQ72" s="3135"/>
      <c r="BR72" s="3141"/>
      <c r="BS72" s="969"/>
      <c r="BT72" s="970"/>
      <c r="BU72" s="970"/>
      <c r="BV72" s="969"/>
      <c r="BW72" s="970"/>
      <c r="BX72" s="970"/>
      <c r="BY72" s="969"/>
      <c r="BZ72" s="970"/>
      <c r="CA72" s="970"/>
      <c r="CB72" s="3129"/>
      <c r="CC72" s="3130"/>
      <c r="CD72" s="3129"/>
      <c r="CE72" s="3131"/>
      <c r="CF72" s="3132"/>
      <c r="CG72" s="3133"/>
      <c r="CH72" s="3132"/>
      <c r="CI72" s="3133"/>
      <c r="CJ72" s="3132"/>
      <c r="CK72" s="3133"/>
      <c r="CL72" s="3132"/>
      <c r="CM72" s="3130"/>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142" t="s">
        <v>1149</v>
      </c>
      <c r="C73" s="3131"/>
      <c r="D73" s="3133"/>
      <c r="E73" s="3132"/>
      <c r="F73" s="3133"/>
      <c r="G73" s="3132"/>
      <c r="H73" s="3133"/>
      <c r="I73" s="965"/>
      <c r="J73" s="966"/>
      <c r="K73" s="967"/>
      <c r="L73" s="968"/>
      <c r="M73" s="969"/>
      <c r="N73" s="970"/>
      <c r="O73" s="970"/>
      <c r="P73" s="970"/>
      <c r="Q73" s="971"/>
      <c r="R73" s="969"/>
      <c r="S73" s="970"/>
      <c r="T73" s="971"/>
      <c r="U73" s="970"/>
      <c r="V73" s="967"/>
      <c r="W73" s="972"/>
      <c r="X73" s="970"/>
      <c r="Y73" s="3136"/>
      <c r="Z73" s="3135"/>
      <c r="AA73" s="3141"/>
      <c r="AB73" s="3136"/>
      <c r="AC73" s="3135"/>
      <c r="AD73" s="3137"/>
      <c r="AE73" s="967"/>
      <c r="AF73" s="974"/>
      <c r="AG73" s="3134"/>
      <c r="AH73" s="3135"/>
      <c r="AI73" s="3137"/>
      <c r="AJ73" s="3134"/>
      <c r="AK73" s="3135"/>
      <c r="AL73" s="3135"/>
      <c r="AM73" s="3136"/>
      <c r="AN73" s="3135"/>
      <c r="AO73" s="3137"/>
      <c r="AP73" s="969"/>
      <c r="AQ73" s="975"/>
      <c r="AR73" s="976"/>
      <c r="AS73" s="977"/>
      <c r="AT73" s="3138"/>
      <c r="AU73" s="3138"/>
      <c r="AV73" s="3138"/>
      <c r="AW73" s="3138"/>
      <c r="AX73" s="3139"/>
      <c r="AY73" s="3138"/>
      <c r="AZ73" s="3138"/>
      <c r="BA73" s="3140"/>
      <c r="BB73" s="976"/>
      <c r="BC73" s="977"/>
      <c r="BD73" s="3138"/>
      <c r="BE73" s="3138"/>
      <c r="BF73" s="3138"/>
      <c r="BG73" s="3140"/>
      <c r="BH73" s="969"/>
      <c r="BI73" s="970"/>
      <c r="BJ73" s="971"/>
      <c r="BK73" s="969"/>
      <c r="BL73" s="975"/>
      <c r="BM73" s="969"/>
      <c r="BN73" s="975"/>
      <c r="BO73" s="969"/>
      <c r="BP73" s="3136"/>
      <c r="BQ73" s="3135"/>
      <c r="BR73" s="3141"/>
      <c r="BS73" s="969"/>
      <c r="BT73" s="970"/>
      <c r="BU73" s="970"/>
      <c r="BV73" s="969"/>
      <c r="BW73" s="970"/>
      <c r="BX73" s="970"/>
      <c r="BY73" s="969"/>
      <c r="BZ73" s="970"/>
      <c r="CA73" s="970"/>
      <c r="CB73" s="3129"/>
      <c r="CC73" s="3130"/>
      <c r="CD73" s="3129"/>
      <c r="CE73" s="3131"/>
      <c r="CF73" s="3132"/>
      <c r="CG73" s="3133"/>
      <c r="CH73" s="3132"/>
      <c r="CI73" s="3133"/>
      <c r="CJ73" s="3132"/>
      <c r="CK73" s="3133"/>
      <c r="CL73" s="3132"/>
      <c r="CM73" s="3130"/>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142" t="s">
        <v>1150</v>
      </c>
      <c r="C74" s="3131"/>
      <c r="D74" s="3133"/>
      <c r="E74" s="3132"/>
      <c r="F74" s="3133"/>
      <c r="G74" s="3132"/>
      <c r="H74" s="3133"/>
      <c r="I74" s="965"/>
      <c r="J74" s="966"/>
      <c r="K74" s="967"/>
      <c r="L74" s="968"/>
      <c r="M74" s="969"/>
      <c r="N74" s="970"/>
      <c r="O74" s="970"/>
      <c r="P74" s="970"/>
      <c r="Q74" s="971"/>
      <c r="R74" s="969"/>
      <c r="S74" s="970"/>
      <c r="T74" s="971"/>
      <c r="U74" s="970"/>
      <c r="V74" s="967"/>
      <c r="W74" s="972"/>
      <c r="X74" s="970"/>
      <c r="Y74" s="3136"/>
      <c r="Z74" s="3135"/>
      <c r="AA74" s="3141"/>
      <c r="AB74" s="3136"/>
      <c r="AC74" s="3135"/>
      <c r="AD74" s="3137"/>
      <c r="AE74" s="967"/>
      <c r="AF74" s="974"/>
      <c r="AG74" s="3134"/>
      <c r="AH74" s="3135"/>
      <c r="AI74" s="3137"/>
      <c r="AJ74" s="3134"/>
      <c r="AK74" s="3135"/>
      <c r="AL74" s="3135"/>
      <c r="AM74" s="3136"/>
      <c r="AN74" s="3135"/>
      <c r="AO74" s="3137"/>
      <c r="AP74" s="969"/>
      <c r="AQ74" s="975"/>
      <c r="AR74" s="976"/>
      <c r="AS74" s="977"/>
      <c r="AT74" s="3138"/>
      <c r="AU74" s="3138"/>
      <c r="AV74" s="3138"/>
      <c r="AW74" s="3138"/>
      <c r="AX74" s="3139"/>
      <c r="AY74" s="3138"/>
      <c r="AZ74" s="3138"/>
      <c r="BA74" s="3140"/>
      <c r="BB74" s="976"/>
      <c r="BC74" s="977"/>
      <c r="BD74" s="3138"/>
      <c r="BE74" s="3138"/>
      <c r="BF74" s="3138"/>
      <c r="BG74" s="3140"/>
      <c r="BH74" s="969"/>
      <c r="BI74" s="970"/>
      <c r="BJ74" s="971"/>
      <c r="BK74" s="969"/>
      <c r="BL74" s="975"/>
      <c r="BM74" s="969"/>
      <c r="BN74" s="975"/>
      <c r="BO74" s="969"/>
      <c r="BP74" s="3136"/>
      <c r="BQ74" s="3135"/>
      <c r="BR74" s="3141"/>
      <c r="BS74" s="969"/>
      <c r="BT74" s="970"/>
      <c r="BU74" s="970"/>
      <c r="BV74" s="969"/>
      <c r="BW74" s="970"/>
      <c r="BX74" s="970"/>
      <c r="BY74" s="969"/>
      <c r="BZ74" s="970"/>
      <c r="CA74" s="970"/>
      <c r="CB74" s="3129"/>
      <c r="CC74" s="3130"/>
      <c r="CD74" s="3129"/>
      <c r="CE74" s="3131"/>
      <c r="CF74" s="3132"/>
      <c r="CG74" s="3133"/>
      <c r="CH74" s="3132"/>
      <c r="CI74" s="3133"/>
      <c r="CJ74" s="3132"/>
      <c r="CK74" s="3133"/>
      <c r="CL74" s="3132"/>
      <c r="CM74" s="3130"/>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142" t="s">
        <v>1151</v>
      </c>
      <c r="C75" s="3131"/>
      <c r="D75" s="3133"/>
      <c r="E75" s="3132"/>
      <c r="F75" s="3133"/>
      <c r="G75" s="3132"/>
      <c r="H75" s="3133"/>
      <c r="I75" s="965"/>
      <c r="J75" s="966"/>
      <c r="K75" s="967"/>
      <c r="L75" s="968"/>
      <c r="M75" s="969"/>
      <c r="N75" s="970"/>
      <c r="O75" s="970"/>
      <c r="P75" s="970"/>
      <c r="Q75" s="971"/>
      <c r="R75" s="969"/>
      <c r="S75" s="970"/>
      <c r="T75" s="971"/>
      <c r="U75" s="970"/>
      <c r="V75" s="967"/>
      <c r="W75" s="972"/>
      <c r="X75" s="970"/>
      <c r="Y75" s="3136"/>
      <c r="Z75" s="3135"/>
      <c r="AA75" s="3141"/>
      <c r="AB75" s="3136"/>
      <c r="AC75" s="3135"/>
      <c r="AD75" s="3137"/>
      <c r="AE75" s="967"/>
      <c r="AF75" s="974"/>
      <c r="AG75" s="3134"/>
      <c r="AH75" s="3135"/>
      <c r="AI75" s="3137"/>
      <c r="AJ75" s="3134"/>
      <c r="AK75" s="3135"/>
      <c r="AL75" s="3135"/>
      <c r="AM75" s="3136"/>
      <c r="AN75" s="3135"/>
      <c r="AO75" s="3137"/>
      <c r="AP75" s="969"/>
      <c r="AQ75" s="975"/>
      <c r="AR75" s="976"/>
      <c r="AS75" s="977"/>
      <c r="AT75" s="3138"/>
      <c r="AU75" s="3138"/>
      <c r="AV75" s="3138"/>
      <c r="AW75" s="3138"/>
      <c r="AX75" s="3139"/>
      <c r="AY75" s="3138"/>
      <c r="AZ75" s="3138"/>
      <c r="BA75" s="3140"/>
      <c r="BB75" s="976"/>
      <c r="BC75" s="977"/>
      <c r="BD75" s="3138"/>
      <c r="BE75" s="3138"/>
      <c r="BF75" s="3138"/>
      <c r="BG75" s="3140"/>
      <c r="BH75" s="969"/>
      <c r="BI75" s="970"/>
      <c r="BJ75" s="971"/>
      <c r="BK75" s="969"/>
      <c r="BL75" s="975"/>
      <c r="BM75" s="969"/>
      <c r="BN75" s="975"/>
      <c r="BO75" s="969"/>
      <c r="BP75" s="3136"/>
      <c r="BQ75" s="3135"/>
      <c r="BR75" s="3141"/>
      <c r="BS75" s="969"/>
      <c r="BT75" s="970"/>
      <c r="BU75" s="970"/>
      <c r="BV75" s="969"/>
      <c r="BW75" s="970"/>
      <c r="BX75" s="970"/>
      <c r="BY75" s="969"/>
      <c r="BZ75" s="970"/>
      <c r="CA75" s="970"/>
      <c r="CB75" s="3129"/>
      <c r="CC75" s="3130"/>
      <c r="CD75" s="3129"/>
      <c r="CE75" s="3131"/>
      <c r="CF75" s="3132"/>
      <c r="CG75" s="3133"/>
      <c r="CH75" s="3132"/>
      <c r="CI75" s="3133"/>
      <c r="CJ75" s="3132"/>
      <c r="CK75" s="3133"/>
      <c r="CL75" s="3132"/>
      <c r="CM75" s="3130"/>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142" t="s">
        <v>1152</v>
      </c>
      <c r="C76" s="3131"/>
      <c r="D76" s="3133"/>
      <c r="E76" s="3132"/>
      <c r="F76" s="3133"/>
      <c r="G76" s="3132"/>
      <c r="H76" s="3133"/>
      <c r="I76" s="965"/>
      <c r="J76" s="966"/>
      <c r="K76" s="967"/>
      <c r="L76" s="968"/>
      <c r="M76" s="969"/>
      <c r="N76" s="970"/>
      <c r="O76" s="970"/>
      <c r="P76" s="970"/>
      <c r="Q76" s="971"/>
      <c r="R76" s="969"/>
      <c r="S76" s="970"/>
      <c r="T76" s="971"/>
      <c r="U76" s="970"/>
      <c r="V76" s="967"/>
      <c r="W76" s="972"/>
      <c r="X76" s="970"/>
      <c r="Y76" s="3136"/>
      <c r="Z76" s="3135"/>
      <c r="AA76" s="3141"/>
      <c r="AB76" s="3136"/>
      <c r="AC76" s="3135"/>
      <c r="AD76" s="3137"/>
      <c r="AE76" s="967"/>
      <c r="AF76" s="974"/>
      <c r="AG76" s="3134"/>
      <c r="AH76" s="3135"/>
      <c r="AI76" s="3137"/>
      <c r="AJ76" s="3134"/>
      <c r="AK76" s="3135"/>
      <c r="AL76" s="3135"/>
      <c r="AM76" s="3136"/>
      <c r="AN76" s="3135"/>
      <c r="AO76" s="3137"/>
      <c r="AP76" s="969"/>
      <c r="AQ76" s="975"/>
      <c r="AR76" s="976"/>
      <c r="AS76" s="977"/>
      <c r="AT76" s="3138"/>
      <c r="AU76" s="3138"/>
      <c r="AV76" s="3138"/>
      <c r="AW76" s="3138"/>
      <c r="AX76" s="3139"/>
      <c r="AY76" s="3138"/>
      <c r="AZ76" s="3138"/>
      <c r="BA76" s="3140"/>
      <c r="BB76" s="976"/>
      <c r="BC76" s="977"/>
      <c r="BD76" s="3138"/>
      <c r="BE76" s="3138"/>
      <c r="BF76" s="3138"/>
      <c r="BG76" s="3140"/>
      <c r="BH76" s="969"/>
      <c r="BI76" s="970"/>
      <c r="BJ76" s="971"/>
      <c r="BK76" s="969"/>
      <c r="BL76" s="975"/>
      <c r="BM76" s="969"/>
      <c r="BN76" s="975"/>
      <c r="BO76" s="969"/>
      <c r="BP76" s="3136"/>
      <c r="BQ76" s="3135"/>
      <c r="BR76" s="3141"/>
      <c r="BS76" s="969"/>
      <c r="BT76" s="970"/>
      <c r="BU76" s="970"/>
      <c r="BV76" s="969"/>
      <c r="BW76" s="970"/>
      <c r="BX76" s="970"/>
      <c r="BY76" s="969"/>
      <c r="BZ76" s="970"/>
      <c r="CA76" s="970"/>
      <c r="CB76" s="3129"/>
      <c r="CC76" s="3130"/>
      <c r="CD76" s="3129"/>
      <c r="CE76" s="3131"/>
      <c r="CF76" s="3132"/>
      <c r="CG76" s="3133"/>
      <c r="CH76" s="3132"/>
      <c r="CI76" s="3133"/>
      <c r="CJ76" s="3132"/>
      <c r="CK76" s="3133"/>
      <c r="CL76" s="3132"/>
      <c r="CM76" s="3130"/>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142" t="s">
        <v>1153</v>
      </c>
      <c r="C77" s="3131"/>
      <c r="D77" s="3133"/>
      <c r="E77" s="3132"/>
      <c r="F77" s="3133"/>
      <c r="G77" s="3132"/>
      <c r="H77" s="3133"/>
      <c r="I77" s="965"/>
      <c r="J77" s="966"/>
      <c r="K77" s="967"/>
      <c r="L77" s="968"/>
      <c r="M77" s="969"/>
      <c r="N77" s="970"/>
      <c r="O77" s="970"/>
      <c r="P77" s="970"/>
      <c r="Q77" s="971"/>
      <c r="R77" s="969"/>
      <c r="S77" s="970"/>
      <c r="T77" s="971"/>
      <c r="U77" s="970"/>
      <c r="V77" s="967"/>
      <c r="W77" s="972"/>
      <c r="X77" s="970"/>
      <c r="Y77" s="3136"/>
      <c r="Z77" s="3135"/>
      <c r="AA77" s="3141"/>
      <c r="AB77" s="3136"/>
      <c r="AC77" s="3135"/>
      <c r="AD77" s="3137"/>
      <c r="AE77" s="967"/>
      <c r="AF77" s="974"/>
      <c r="AG77" s="3134"/>
      <c r="AH77" s="3135"/>
      <c r="AI77" s="3137"/>
      <c r="AJ77" s="3134"/>
      <c r="AK77" s="3135"/>
      <c r="AL77" s="3135"/>
      <c r="AM77" s="3136"/>
      <c r="AN77" s="3135"/>
      <c r="AO77" s="3137"/>
      <c r="AP77" s="969"/>
      <c r="AQ77" s="975"/>
      <c r="AR77" s="976"/>
      <c r="AS77" s="977"/>
      <c r="AT77" s="3138"/>
      <c r="AU77" s="3138"/>
      <c r="AV77" s="3138"/>
      <c r="AW77" s="3138"/>
      <c r="AX77" s="3139"/>
      <c r="AY77" s="3138"/>
      <c r="AZ77" s="3138"/>
      <c r="BA77" s="3140"/>
      <c r="BB77" s="976"/>
      <c r="BC77" s="977"/>
      <c r="BD77" s="3138"/>
      <c r="BE77" s="3138"/>
      <c r="BF77" s="3138"/>
      <c r="BG77" s="3140"/>
      <c r="BH77" s="969"/>
      <c r="BI77" s="970"/>
      <c r="BJ77" s="971"/>
      <c r="BK77" s="969"/>
      <c r="BL77" s="975"/>
      <c r="BM77" s="969"/>
      <c r="BN77" s="975"/>
      <c r="BO77" s="969"/>
      <c r="BP77" s="3136"/>
      <c r="BQ77" s="3135"/>
      <c r="BR77" s="3141"/>
      <c r="BS77" s="969"/>
      <c r="BT77" s="970"/>
      <c r="BU77" s="970"/>
      <c r="BV77" s="969"/>
      <c r="BW77" s="970"/>
      <c r="BX77" s="970"/>
      <c r="BY77" s="969"/>
      <c r="BZ77" s="970"/>
      <c r="CA77" s="970"/>
      <c r="CB77" s="3129"/>
      <c r="CC77" s="3130"/>
      <c r="CD77" s="3129"/>
      <c r="CE77" s="3131"/>
      <c r="CF77" s="3132"/>
      <c r="CG77" s="3133"/>
      <c r="CH77" s="3132"/>
      <c r="CI77" s="3133"/>
      <c r="CJ77" s="3132"/>
      <c r="CK77" s="3133"/>
      <c r="CL77" s="3132"/>
      <c r="CM77" s="3130"/>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142" t="s">
        <v>1154</v>
      </c>
      <c r="C78" s="3131"/>
      <c r="D78" s="3133"/>
      <c r="E78" s="3132"/>
      <c r="F78" s="3133"/>
      <c r="G78" s="3132"/>
      <c r="H78" s="3133"/>
      <c r="I78" s="965"/>
      <c r="J78" s="966"/>
      <c r="K78" s="967"/>
      <c r="L78" s="968"/>
      <c r="M78" s="969"/>
      <c r="N78" s="970"/>
      <c r="O78" s="970"/>
      <c r="P78" s="970"/>
      <c r="Q78" s="971"/>
      <c r="R78" s="969"/>
      <c r="S78" s="970"/>
      <c r="T78" s="971"/>
      <c r="U78" s="970"/>
      <c r="V78" s="967"/>
      <c r="W78" s="972"/>
      <c r="X78" s="970"/>
      <c r="Y78" s="3136"/>
      <c r="Z78" s="3135"/>
      <c r="AA78" s="3141"/>
      <c r="AB78" s="3136"/>
      <c r="AC78" s="3135"/>
      <c r="AD78" s="3137"/>
      <c r="AE78" s="967"/>
      <c r="AF78" s="974"/>
      <c r="AG78" s="3134"/>
      <c r="AH78" s="3135"/>
      <c r="AI78" s="3137"/>
      <c r="AJ78" s="3134"/>
      <c r="AK78" s="3135"/>
      <c r="AL78" s="3135"/>
      <c r="AM78" s="3136"/>
      <c r="AN78" s="3135"/>
      <c r="AO78" s="3137"/>
      <c r="AP78" s="969"/>
      <c r="AQ78" s="975"/>
      <c r="AR78" s="976"/>
      <c r="AS78" s="977"/>
      <c r="AT78" s="3138"/>
      <c r="AU78" s="3138"/>
      <c r="AV78" s="3138"/>
      <c r="AW78" s="3138"/>
      <c r="AX78" s="3139"/>
      <c r="AY78" s="3138"/>
      <c r="AZ78" s="3138"/>
      <c r="BA78" s="3140"/>
      <c r="BB78" s="976"/>
      <c r="BC78" s="977"/>
      <c r="BD78" s="3138"/>
      <c r="BE78" s="3138"/>
      <c r="BF78" s="3138"/>
      <c r="BG78" s="3140"/>
      <c r="BH78" s="969"/>
      <c r="BI78" s="970"/>
      <c r="BJ78" s="971"/>
      <c r="BK78" s="969"/>
      <c r="BL78" s="975"/>
      <c r="BM78" s="969"/>
      <c r="BN78" s="975"/>
      <c r="BO78" s="969"/>
      <c r="BP78" s="3136"/>
      <c r="BQ78" s="3135"/>
      <c r="BR78" s="3141"/>
      <c r="BS78" s="969"/>
      <c r="BT78" s="970"/>
      <c r="BU78" s="970"/>
      <c r="BV78" s="969"/>
      <c r="BW78" s="970"/>
      <c r="BX78" s="970"/>
      <c r="BY78" s="969"/>
      <c r="BZ78" s="970"/>
      <c r="CA78" s="970"/>
      <c r="CB78" s="3129"/>
      <c r="CC78" s="3130"/>
      <c r="CD78" s="3129"/>
      <c r="CE78" s="3131"/>
      <c r="CF78" s="3132"/>
      <c r="CG78" s="3133"/>
      <c r="CH78" s="3132"/>
      <c r="CI78" s="3133"/>
      <c r="CJ78" s="3132"/>
      <c r="CK78" s="3133"/>
      <c r="CL78" s="3132"/>
      <c r="CM78" s="3130"/>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142" t="s">
        <v>1155</v>
      </c>
      <c r="C79" s="3131"/>
      <c r="D79" s="3133"/>
      <c r="E79" s="3132"/>
      <c r="F79" s="3133"/>
      <c r="G79" s="3132"/>
      <c r="H79" s="3133"/>
      <c r="I79" s="965"/>
      <c r="J79" s="966"/>
      <c r="K79" s="967"/>
      <c r="L79" s="968"/>
      <c r="M79" s="969"/>
      <c r="N79" s="970"/>
      <c r="O79" s="970"/>
      <c r="P79" s="970"/>
      <c r="Q79" s="971"/>
      <c r="R79" s="969"/>
      <c r="S79" s="970"/>
      <c r="T79" s="971"/>
      <c r="U79" s="970"/>
      <c r="V79" s="967"/>
      <c r="W79" s="972"/>
      <c r="X79" s="970"/>
      <c r="Y79" s="3136"/>
      <c r="Z79" s="3135"/>
      <c r="AA79" s="3141"/>
      <c r="AB79" s="3136"/>
      <c r="AC79" s="3135"/>
      <c r="AD79" s="3137"/>
      <c r="AE79" s="967"/>
      <c r="AF79" s="974"/>
      <c r="AG79" s="3134"/>
      <c r="AH79" s="3135"/>
      <c r="AI79" s="3137"/>
      <c r="AJ79" s="3134"/>
      <c r="AK79" s="3135"/>
      <c r="AL79" s="3135"/>
      <c r="AM79" s="3136"/>
      <c r="AN79" s="3135"/>
      <c r="AO79" s="3137"/>
      <c r="AP79" s="969"/>
      <c r="AQ79" s="975"/>
      <c r="AR79" s="976"/>
      <c r="AS79" s="977"/>
      <c r="AT79" s="3138"/>
      <c r="AU79" s="3138"/>
      <c r="AV79" s="3138"/>
      <c r="AW79" s="3138"/>
      <c r="AX79" s="3139"/>
      <c r="AY79" s="3138"/>
      <c r="AZ79" s="3138"/>
      <c r="BA79" s="3140"/>
      <c r="BB79" s="976"/>
      <c r="BC79" s="977"/>
      <c r="BD79" s="3138"/>
      <c r="BE79" s="3138"/>
      <c r="BF79" s="3138"/>
      <c r="BG79" s="3140"/>
      <c r="BH79" s="969"/>
      <c r="BI79" s="970"/>
      <c r="BJ79" s="971"/>
      <c r="BK79" s="969"/>
      <c r="BL79" s="975"/>
      <c r="BM79" s="969"/>
      <c r="BN79" s="975"/>
      <c r="BO79" s="969"/>
      <c r="BP79" s="3136"/>
      <c r="BQ79" s="3135"/>
      <c r="BR79" s="3141"/>
      <c r="BS79" s="969"/>
      <c r="BT79" s="970"/>
      <c r="BU79" s="970"/>
      <c r="BV79" s="969"/>
      <c r="BW79" s="970"/>
      <c r="BX79" s="970"/>
      <c r="BY79" s="969"/>
      <c r="BZ79" s="970"/>
      <c r="CA79" s="970"/>
      <c r="CB79" s="3129"/>
      <c r="CC79" s="3130"/>
      <c r="CD79" s="3129"/>
      <c r="CE79" s="3131"/>
      <c r="CF79" s="3132"/>
      <c r="CG79" s="3133"/>
      <c r="CH79" s="3132"/>
      <c r="CI79" s="3133"/>
      <c r="CJ79" s="3132"/>
      <c r="CK79" s="3133"/>
      <c r="CL79" s="3132"/>
      <c r="CM79" s="3130"/>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142" t="s">
        <v>1156</v>
      </c>
      <c r="C80" s="3131"/>
      <c r="D80" s="3133"/>
      <c r="E80" s="3132"/>
      <c r="F80" s="3133"/>
      <c r="G80" s="3132"/>
      <c r="H80" s="3133"/>
      <c r="I80" s="965"/>
      <c r="J80" s="966"/>
      <c r="K80" s="967"/>
      <c r="L80" s="968"/>
      <c r="M80" s="969"/>
      <c r="N80" s="970"/>
      <c r="O80" s="970"/>
      <c r="P80" s="970"/>
      <c r="Q80" s="971"/>
      <c r="R80" s="969"/>
      <c r="S80" s="970"/>
      <c r="T80" s="971"/>
      <c r="U80" s="970"/>
      <c r="V80" s="967"/>
      <c r="W80" s="972"/>
      <c r="X80" s="970"/>
      <c r="Y80" s="3136"/>
      <c r="Z80" s="3135"/>
      <c r="AA80" s="3141"/>
      <c r="AB80" s="3136"/>
      <c r="AC80" s="3135"/>
      <c r="AD80" s="3137"/>
      <c r="AE80" s="967"/>
      <c r="AF80" s="974"/>
      <c r="AG80" s="3134"/>
      <c r="AH80" s="3135"/>
      <c r="AI80" s="3137"/>
      <c r="AJ80" s="3134"/>
      <c r="AK80" s="3135"/>
      <c r="AL80" s="3135"/>
      <c r="AM80" s="3136"/>
      <c r="AN80" s="3135"/>
      <c r="AO80" s="3137"/>
      <c r="AP80" s="969"/>
      <c r="AQ80" s="975"/>
      <c r="AR80" s="976"/>
      <c r="AS80" s="977"/>
      <c r="AT80" s="3138"/>
      <c r="AU80" s="3138"/>
      <c r="AV80" s="3138"/>
      <c r="AW80" s="3138"/>
      <c r="AX80" s="3139"/>
      <c r="AY80" s="3138"/>
      <c r="AZ80" s="3138"/>
      <c r="BA80" s="3140"/>
      <c r="BB80" s="976"/>
      <c r="BC80" s="977"/>
      <c r="BD80" s="3138"/>
      <c r="BE80" s="3138"/>
      <c r="BF80" s="3138"/>
      <c r="BG80" s="3140"/>
      <c r="BH80" s="969"/>
      <c r="BI80" s="970"/>
      <c r="BJ80" s="971"/>
      <c r="BK80" s="969"/>
      <c r="BL80" s="975"/>
      <c r="BM80" s="969"/>
      <c r="BN80" s="975"/>
      <c r="BO80" s="969"/>
      <c r="BP80" s="3136"/>
      <c r="BQ80" s="3135"/>
      <c r="BR80" s="3141"/>
      <c r="BS80" s="969"/>
      <c r="BT80" s="970"/>
      <c r="BU80" s="970"/>
      <c r="BV80" s="969"/>
      <c r="BW80" s="970"/>
      <c r="BX80" s="970"/>
      <c r="BY80" s="969"/>
      <c r="BZ80" s="970"/>
      <c r="CA80" s="970"/>
      <c r="CB80" s="3129"/>
      <c r="CC80" s="3130"/>
      <c r="CD80" s="3129"/>
      <c r="CE80" s="3131"/>
      <c r="CF80" s="3132"/>
      <c r="CG80" s="3133"/>
      <c r="CH80" s="3132"/>
      <c r="CI80" s="3133"/>
      <c r="CJ80" s="3132"/>
      <c r="CK80" s="3133"/>
      <c r="CL80" s="3132"/>
      <c r="CM80" s="3130"/>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142" t="s">
        <v>1157</v>
      </c>
      <c r="C81" s="3131"/>
      <c r="D81" s="3133"/>
      <c r="E81" s="3132"/>
      <c r="F81" s="3133"/>
      <c r="G81" s="3132"/>
      <c r="H81" s="3133"/>
      <c r="I81" s="965"/>
      <c r="J81" s="966"/>
      <c r="K81" s="967"/>
      <c r="L81" s="968"/>
      <c r="M81" s="969"/>
      <c r="N81" s="970"/>
      <c r="O81" s="970"/>
      <c r="P81" s="970"/>
      <c r="Q81" s="971"/>
      <c r="R81" s="969"/>
      <c r="S81" s="970"/>
      <c r="T81" s="971"/>
      <c r="U81" s="970"/>
      <c r="V81" s="967"/>
      <c r="W81" s="972"/>
      <c r="X81" s="970"/>
      <c r="Y81" s="3136"/>
      <c r="Z81" s="3135"/>
      <c r="AA81" s="3141"/>
      <c r="AB81" s="3136"/>
      <c r="AC81" s="3135"/>
      <c r="AD81" s="3137"/>
      <c r="AE81" s="967"/>
      <c r="AF81" s="974"/>
      <c r="AG81" s="3134"/>
      <c r="AH81" s="3135"/>
      <c r="AI81" s="3137"/>
      <c r="AJ81" s="3134"/>
      <c r="AK81" s="3135"/>
      <c r="AL81" s="3135"/>
      <c r="AM81" s="3136"/>
      <c r="AN81" s="3135"/>
      <c r="AO81" s="3137"/>
      <c r="AP81" s="969"/>
      <c r="AQ81" s="975"/>
      <c r="AR81" s="976"/>
      <c r="AS81" s="977"/>
      <c r="AT81" s="3138"/>
      <c r="AU81" s="3138"/>
      <c r="AV81" s="3138"/>
      <c r="AW81" s="3138"/>
      <c r="AX81" s="3139"/>
      <c r="AY81" s="3138"/>
      <c r="AZ81" s="3138"/>
      <c r="BA81" s="3140"/>
      <c r="BB81" s="976"/>
      <c r="BC81" s="977"/>
      <c r="BD81" s="3138"/>
      <c r="BE81" s="3138"/>
      <c r="BF81" s="3138"/>
      <c r="BG81" s="3140"/>
      <c r="BH81" s="969"/>
      <c r="BI81" s="970"/>
      <c r="BJ81" s="971"/>
      <c r="BK81" s="969"/>
      <c r="BL81" s="975"/>
      <c r="BM81" s="969"/>
      <c r="BN81" s="975"/>
      <c r="BO81" s="969"/>
      <c r="BP81" s="3136"/>
      <c r="BQ81" s="3135"/>
      <c r="BR81" s="3141"/>
      <c r="BS81" s="969"/>
      <c r="BT81" s="970"/>
      <c r="BU81" s="970"/>
      <c r="BV81" s="969"/>
      <c r="BW81" s="970"/>
      <c r="BX81" s="970"/>
      <c r="BY81" s="969"/>
      <c r="BZ81" s="970"/>
      <c r="CA81" s="970"/>
      <c r="CB81" s="3129"/>
      <c r="CC81" s="3130"/>
      <c r="CD81" s="3129"/>
      <c r="CE81" s="3131"/>
      <c r="CF81" s="3132"/>
      <c r="CG81" s="3133"/>
      <c r="CH81" s="3132"/>
      <c r="CI81" s="3133"/>
      <c r="CJ81" s="3132"/>
      <c r="CK81" s="3133"/>
      <c r="CL81" s="3132"/>
      <c r="CM81" s="3130"/>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142" t="s">
        <v>1158</v>
      </c>
      <c r="C82" s="3131"/>
      <c r="D82" s="3133"/>
      <c r="E82" s="3132"/>
      <c r="F82" s="3133"/>
      <c r="G82" s="3132"/>
      <c r="H82" s="3133"/>
      <c r="I82" s="965"/>
      <c r="J82" s="966"/>
      <c r="K82" s="967"/>
      <c r="L82" s="968"/>
      <c r="M82" s="969"/>
      <c r="N82" s="970"/>
      <c r="O82" s="970"/>
      <c r="P82" s="970"/>
      <c r="Q82" s="971"/>
      <c r="R82" s="969"/>
      <c r="S82" s="970"/>
      <c r="T82" s="971"/>
      <c r="U82" s="970"/>
      <c r="V82" s="967"/>
      <c r="W82" s="972"/>
      <c r="X82" s="970"/>
      <c r="Y82" s="3136"/>
      <c r="Z82" s="3135"/>
      <c r="AA82" s="3141"/>
      <c r="AB82" s="3136"/>
      <c r="AC82" s="3135"/>
      <c r="AD82" s="3137"/>
      <c r="AE82" s="967"/>
      <c r="AF82" s="974"/>
      <c r="AG82" s="3134"/>
      <c r="AH82" s="3135"/>
      <c r="AI82" s="3137"/>
      <c r="AJ82" s="3134"/>
      <c r="AK82" s="3135"/>
      <c r="AL82" s="3135"/>
      <c r="AM82" s="3136"/>
      <c r="AN82" s="3135"/>
      <c r="AO82" s="3137"/>
      <c r="AP82" s="969"/>
      <c r="AQ82" s="975"/>
      <c r="AR82" s="976"/>
      <c r="AS82" s="977"/>
      <c r="AT82" s="3138"/>
      <c r="AU82" s="3138"/>
      <c r="AV82" s="3138"/>
      <c r="AW82" s="3138"/>
      <c r="AX82" s="3139"/>
      <c r="AY82" s="3138"/>
      <c r="AZ82" s="3138"/>
      <c r="BA82" s="3140"/>
      <c r="BB82" s="976"/>
      <c r="BC82" s="977"/>
      <c r="BD82" s="3138"/>
      <c r="BE82" s="3138"/>
      <c r="BF82" s="3138"/>
      <c r="BG82" s="3140"/>
      <c r="BH82" s="969"/>
      <c r="BI82" s="970"/>
      <c r="BJ82" s="971"/>
      <c r="BK82" s="969"/>
      <c r="BL82" s="975"/>
      <c r="BM82" s="969"/>
      <c r="BN82" s="975"/>
      <c r="BO82" s="969"/>
      <c r="BP82" s="3136"/>
      <c r="BQ82" s="3135"/>
      <c r="BR82" s="3141"/>
      <c r="BS82" s="969"/>
      <c r="BT82" s="970"/>
      <c r="BU82" s="970"/>
      <c r="BV82" s="969"/>
      <c r="BW82" s="970"/>
      <c r="BX82" s="970"/>
      <c r="BY82" s="969"/>
      <c r="BZ82" s="970"/>
      <c r="CA82" s="970"/>
      <c r="CB82" s="3129"/>
      <c r="CC82" s="3130"/>
      <c r="CD82" s="3129"/>
      <c r="CE82" s="3131"/>
      <c r="CF82" s="3132"/>
      <c r="CG82" s="3133"/>
      <c r="CH82" s="3132"/>
      <c r="CI82" s="3133"/>
      <c r="CJ82" s="3132"/>
      <c r="CK82" s="3133"/>
      <c r="CL82" s="3132"/>
      <c r="CM82" s="3130"/>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142" t="s">
        <v>1159</v>
      </c>
      <c r="C83" s="3131"/>
      <c r="D83" s="3133"/>
      <c r="E83" s="3132"/>
      <c r="F83" s="3133"/>
      <c r="G83" s="3132"/>
      <c r="H83" s="3133"/>
      <c r="I83" s="965"/>
      <c r="J83" s="966"/>
      <c r="K83" s="967"/>
      <c r="L83" s="968"/>
      <c r="M83" s="969"/>
      <c r="N83" s="970"/>
      <c r="O83" s="970"/>
      <c r="P83" s="970"/>
      <c r="Q83" s="971"/>
      <c r="R83" s="969"/>
      <c r="S83" s="970"/>
      <c r="T83" s="971"/>
      <c r="U83" s="970"/>
      <c r="V83" s="967"/>
      <c r="W83" s="972"/>
      <c r="X83" s="970"/>
      <c r="Y83" s="3136"/>
      <c r="Z83" s="3135"/>
      <c r="AA83" s="3141"/>
      <c r="AB83" s="3136"/>
      <c r="AC83" s="3135"/>
      <c r="AD83" s="3137"/>
      <c r="AE83" s="967"/>
      <c r="AF83" s="974"/>
      <c r="AG83" s="3134"/>
      <c r="AH83" s="3135"/>
      <c r="AI83" s="3137"/>
      <c r="AJ83" s="3134"/>
      <c r="AK83" s="3135"/>
      <c r="AL83" s="3135"/>
      <c r="AM83" s="3136"/>
      <c r="AN83" s="3135"/>
      <c r="AO83" s="3137"/>
      <c r="AP83" s="969"/>
      <c r="AQ83" s="975"/>
      <c r="AR83" s="976"/>
      <c r="AS83" s="977"/>
      <c r="AT83" s="3138"/>
      <c r="AU83" s="3138"/>
      <c r="AV83" s="3138"/>
      <c r="AW83" s="3138"/>
      <c r="AX83" s="3139"/>
      <c r="AY83" s="3138"/>
      <c r="AZ83" s="3138"/>
      <c r="BA83" s="3140"/>
      <c r="BB83" s="976"/>
      <c r="BC83" s="977"/>
      <c r="BD83" s="3138"/>
      <c r="BE83" s="3138"/>
      <c r="BF83" s="3138"/>
      <c r="BG83" s="3140"/>
      <c r="BH83" s="969"/>
      <c r="BI83" s="970"/>
      <c r="BJ83" s="971"/>
      <c r="BK83" s="969"/>
      <c r="BL83" s="975"/>
      <c r="BM83" s="969"/>
      <c r="BN83" s="975"/>
      <c r="BO83" s="969"/>
      <c r="BP83" s="3136"/>
      <c r="BQ83" s="3135"/>
      <c r="BR83" s="3141"/>
      <c r="BS83" s="969"/>
      <c r="BT83" s="970"/>
      <c r="BU83" s="970"/>
      <c r="BV83" s="969"/>
      <c r="BW83" s="970"/>
      <c r="BX83" s="970"/>
      <c r="BY83" s="969"/>
      <c r="BZ83" s="970"/>
      <c r="CA83" s="970"/>
      <c r="CB83" s="3129"/>
      <c r="CC83" s="3130"/>
      <c r="CD83" s="3129"/>
      <c r="CE83" s="3131"/>
      <c r="CF83" s="3132"/>
      <c r="CG83" s="3133"/>
      <c r="CH83" s="3132"/>
      <c r="CI83" s="3133"/>
      <c r="CJ83" s="3132"/>
      <c r="CK83" s="3133"/>
      <c r="CL83" s="3132"/>
      <c r="CM83" s="3130"/>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142" t="s">
        <v>1160</v>
      </c>
      <c r="C84" s="3131"/>
      <c r="D84" s="3133"/>
      <c r="E84" s="3132"/>
      <c r="F84" s="3133"/>
      <c r="G84" s="3132"/>
      <c r="H84" s="3133"/>
      <c r="I84" s="965"/>
      <c r="J84" s="966"/>
      <c r="K84" s="967"/>
      <c r="L84" s="968"/>
      <c r="M84" s="969"/>
      <c r="N84" s="970"/>
      <c r="O84" s="970"/>
      <c r="P84" s="970"/>
      <c r="Q84" s="971"/>
      <c r="R84" s="969"/>
      <c r="S84" s="970"/>
      <c r="T84" s="971"/>
      <c r="U84" s="970"/>
      <c r="V84" s="967"/>
      <c r="W84" s="972"/>
      <c r="X84" s="970"/>
      <c r="Y84" s="3136"/>
      <c r="Z84" s="3135"/>
      <c r="AA84" s="3141"/>
      <c r="AB84" s="3136"/>
      <c r="AC84" s="3135"/>
      <c r="AD84" s="3137"/>
      <c r="AE84" s="967"/>
      <c r="AF84" s="974"/>
      <c r="AG84" s="3134"/>
      <c r="AH84" s="3135"/>
      <c r="AI84" s="3137"/>
      <c r="AJ84" s="3134"/>
      <c r="AK84" s="3135"/>
      <c r="AL84" s="3135"/>
      <c r="AM84" s="3136"/>
      <c r="AN84" s="3135"/>
      <c r="AO84" s="3137"/>
      <c r="AP84" s="969"/>
      <c r="AQ84" s="975"/>
      <c r="AR84" s="976"/>
      <c r="AS84" s="977"/>
      <c r="AT84" s="3138"/>
      <c r="AU84" s="3138"/>
      <c r="AV84" s="3138"/>
      <c r="AW84" s="3138"/>
      <c r="AX84" s="3139"/>
      <c r="AY84" s="3138"/>
      <c r="AZ84" s="3138"/>
      <c r="BA84" s="3140"/>
      <c r="BB84" s="976"/>
      <c r="BC84" s="977"/>
      <c r="BD84" s="3138"/>
      <c r="BE84" s="3138"/>
      <c r="BF84" s="3138"/>
      <c r="BG84" s="3140"/>
      <c r="BH84" s="969"/>
      <c r="BI84" s="970"/>
      <c r="BJ84" s="971"/>
      <c r="BK84" s="969"/>
      <c r="BL84" s="975"/>
      <c r="BM84" s="969"/>
      <c r="BN84" s="975"/>
      <c r="BO84" s="969"/>
      <c r="BP84" s="3136"/>
      <c r="BQ84" s="3135"/>
      <c r="BR84" s="3141"/>
      <c r="BS84" s="969"/>
      <c r="BT84" s="970"/>
      <c r="BU84" s="970"/>
      <c r="BV84" s="969"/>
      <c r="BW84" s="970"/>
      <c r="BX84" s="970"/>
      <c r="BY84" s="969"/>
      <c r="BZ84" s="970"/>
      <c r="CA84" s="970"/>
      <c r="CB84" s="3129"/>
      <c r="CC84" s="3130"/>
      <c r="CD84" s="3129"/>
      <c r="CE84" s="3131"/>
      <c r="CF84" s="3132"/>
      <c r="CG84" s="3133"/>
      <c r="CH84" s="3132"/>
      <c r="CI84" s="3133"/>
      <c r="CJ84" s="3132"/>
      <c r="CK84" s="3133"/>
      <c r="CL84" s="3132"/>
      <c r="CM84" s="3130"/>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142" t="s">
        <v>1161</v>
      </c>
      <c r="C85" s="3131"/>
      <c r="D85" s="3133"/>
      <c r="E85" s="3132"/>
      <c r="F85" s="3133"/>
      <c r="G85" s="3132"/>
      <c r="H85" s="3133"/>
      <c r="I85" s="965"/>
      <c r="J85" s="966"/>
      <c r="K85" s="967"/>
      <c r="L85" s="968"/>
      <c r="M85" s="969"/>
      <c r="N85" s="970"/>
      <c r="O85" s="970"/>
      <c r="P85" s="970"/>
      <c r="Q85" s="971"/>
      <c r="R85" s="969"/>
      <c r="S85" s="970"/>
      <c r="T85" s="971"/>
      <c r="U85" s="970"/>
      <c r="V85" s="967"/>
      <c r="W85" s="972"/>
      <c r="X85" s="970"/>
      <c r="Y85" s="3136"/>
      <c r="Z85" s="3135"/>
      <c r="AA85" s="3141"/>
      <c r="AB85" s="3136"/>
      <c r="AC85" s="3135"/>
      <c r="AD85" s="3137"/>
      <c r="AE85" s="967"/>
      <c r="AF85" s="974"/>
      <c r="AG85" s="3134"/>
      <c r="AH85" s="3135"/>
      <c r="AI85" s="3137"/>
      <c r="AJ85" s="3134"/>
      <c r="AK85" s="3135"/>
      <c r="AL85" s="3135"/>
      <c r="AM85" s="3136"/>
      <c r="AN85" s="3135"/>
      <c r="AO85" s="3137"/>
      <c r="AP85" s="969"/>
      <c r="AQ85" s="975"/>
      <c r="AR85" s="976"/>
      <c r="AS85" s="977"/>
      <c r="AT85" s="3138"/>
      <c r="AU85" s="3138"/>
      <c r="AV85" s="3138"/>
      <c r="AW85" s="3138"/>
      <c r="AX85" s="3139"/>
      <c r="AY85" s="3138"/>
      <c r="AZ85" s="3138"/>
      <c r="BA85" s="3140"/>
      <c r="BB85" s="976"/>
      <c r="BC85" s="977"/>
      <c r="BD85" s="3138"/>
      <c r="BE85" s="3138"/>
      <c r="BF85" s="3138"/>
      <c r="BG85" s="3140"/>
      <c r="BH85" s="969"/>
      <c r="BI85" s="970"/>
      <c r="BJ85" s="971"/>
      <c r="BK85" s="969"/>
      <c r="BL85" s="975"/>
      <c r="BM85" s="969"/>
      <c r="BN85" s="975"/>
      <c r="BO85" s="969"/>
      <c r="BP85" s="3136"/>
      <c r="BQ85" s="3135"/>
      <c r="BR85" s="3141"/>
      <c r="BS85" s="969"/>
      <c r="BT85" s="970"/>
      <c r="BU85" s="970"/>
      <c r="BV85" s="969"/>
      <c r="BW85" s="970"/>
      <c r="BX85" s="970"/>
      <c r="BY85" s="969"/>
      <c r="BZ85" s="970"/>
      <c r="CA85" s="970"/>
      <c r="CB85" s="3129"/>
      <c r="CC85" s="3130"/>
      <c r="CD85" s="3129"/>
      <c r="CE85" s="3131"/>
      <c r="CF85" s="3132"/>
      <c r="CG85" s="3133"/>
      <c r="CH85" s="3132"/>
      <c r="CI85" s="3133"/>
      <c r="CJ85" s="3132"/>
      <c r="CK85" s="3133"/>
      <c r="CL85" s="3132"/>
      <c r="CM85" s="3130"/>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142" t="s">
        <v>1162</v>
      </c>
      <c r="C86" s="3131"/>
      <c r="D86" s="3133"/>
      <c r="E86" s="3132"/>
      <c r="F86" s="3133"/>
      <c r="G86" s="3132"/>
      <c r="H86" s="3133"/>
      <c r="I86" s="965"/>
      <c r="J86" s="966"/>
      <c r="K86" s="967"/>
      <c r="L86" s="968"/>
      <c r="M86" s="969"/>
      <c r="N86" s="970"/>
      <c r="O86" s="970"/>
      <c r="P86" s="970"/>
      <c r="Q86" s="971"/>
      <c r="R86" s="969"/>
      <c r="S86" s="970"/>
      <c r="T86" s="971"/>
      <c r="U86" s="970"/>
      <c r="V86" s="967"/>
      <c r="W86" s="972"/>
      <c r="X86" s="970"/>
      <c r="Y86" s="3136"/>
      <c r="Z86" s="3135"/>
      <c r="AA86" s="3141"/>
      <c r="AB86" s="3136"/>
      <c r="AC86" s="3135"/>
      <c r="AD86" s="3137"/>
      <c r="AE86" s="967"/>
      <c r="AF86" s="974"/>
      <c r="AG86" s="3134"/>
      <c r="AH86" s="3135"/>
      <c r="AI86" s="3137"/>
      <c r="AJ86" s="3134"/>
      <c r="AK86" s="3135"/>
      <c r="AL86" s="3135"/>
      <c r="AM86" s="3136"/>
      <c r="AN86" s="3135"/>
      <c r="AO86" s="3137"/>
      <c r="AP86" s="969"/>
      <c r="AQ86" s="975"/>
      <c r="AR86" s="976"/>
      <c r="AS86" s="977"/>
      <c r="AT86" s="3138"/>
      <c r="AU86" s="3138"/>
      <c r="AV86" s="3138"/>
      <c r="AW86" s="3138"/>
      <c r="AX86" s="3139"/>
      <c r="AY86" s="3138"/>
      <c r="AZ86" s="3138"/>
      <c r="BA86" s="3140"/>
      <c r="BB86" s="976"/>
      <c r="BC86" s="977"/>
      <c r="BD86" s="3138"/>
      <c r="BE86" s="3138"/>
      <c r="BF86" s="3138"/>
      <c r="BG86" s="3140"/>
      <c r="BH86" s="969"/>
      <c r="BI86" s="970"/>
      <c r="BJ86" s="971"/>
      <c r="BK86" s="969"/>
      <c r="BL86" s="975"/>
      <c r="BM86" s="969"/>
      <c r="BN86" s="975"/>
      <c r="BO86" s="969"/>
      <c r="BP86" s="3136"/>
      <c r="BQ86" s="3135"/>
      <c r="BR86" s="3141"/>
      <c r="BS86" s="969"/>
      <c r="BT86" s="970"/>
      <c r="BU86" s="970"/>
      <c r="BV86" s="969"/>
      <c r="BW86" s="970"/>
      <c r="BX86" s="970"/>
      <c r="BY86" s="969"/>
      <c r="BZ86" s="970"/>
      <c r="CA86" s="970"/>
      <c r="CB86" s="3129"/>
      <c r="CC86" s="3130"/>
      <c r="CD86" s="3129"/>
      <c r="CE86" s="3131"/>
      <c r="CF86" s="3132"/>
      <c r="CG86" s="3133"/>
      <c r="CH86" s="3132"/>
      <c r="CI86" s="3133"/>
      <c r="CJ86" s="3132"/>
      <c r="CK86" s="3133"/>
      <c r="CL86" s="3132"/>
      <c r="CM86" s="3130"/>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142" t="s">
        <v>1163</v>
      </c>
      <c r="C87" s="3131"/>
      <c r="D87" s="3133"/>
      <c r="E87" s="3132"/>
      <c r="F87" s="3133"/>
      <c r="G87" s="3132"/>
      <c r="H87" s="3133"/>
      <c r="I87" s="965"/>
      <c r="J87" s="966"/>
      <c r="K87" s="967"/>
      <c r="L87" s="968"/>
      <c r="M87" s="969"/>
      <c r="N87" s="970"/>
      <c r="O87" s="970"/>
      <c r="P87" s="970"/>
      <c r="Q87" s="971"/>
      <c r="R87" s="969"/>
      <c r="S87" s="970"/>
      <c r="T87" s="971"/>
      <c r="U87" s="970"/>
      <c r="V87" s="967"/>
      <c r="W87" s="972"/>
      <c r="X87" s="970"/>
      <c r="Y87" s="3136"/>
      <c r="Z87" s="3135"/>
      <c r="AA87" s="3141"/>
      <c r="AB87" s="3136"/>
      <c r="AC87" s="3135"/>
      <c r="AD87" s="3137"/>
      <c r="AE87" s="967"/>
      <c r="AF87" s="974"/>
      <c r="AG87" s="3134"/>
      <c r="AH87" s="3135"/>
      <c r="AI87" s="3137"/>
      <c r="AJ87" s="3134"/>
      <c r="AK87" s="3135"/>
      <c r="AL87" s="3135"/>
      <c r="AM87" s="3136"/>
      <c r="AN87" s="3135"/>
      <c r="AO87" s="3137"/>
      <c r="AP87" s="969"/>
      <c r="AQ87" s="975"/>
      <c r="AR87" s="976"/>
      <c r="AS87" s="977"/>
      <c r="AT87" s="3138"/>
      <c r="AU87" s="3138"/>
      <c r="AV87" s="3138"/>
      <c r="AW87" s="3138"/>
      <c r="AX87" s="3139"/>
      <c r="AY87" s="3138"/>
      <c r="AZ87" s="3138"/>
      <c r="BA87" s="3140"/>
      <c r="BB87" s="976"/>
      <c r="BC87" s="977"/>
      <c r="BD87" s="3138"/>
      <c r="BE87" s="3138"/>
      <c r="BF87" s="3138"/>
      <c r="BG87" s="3140"/>
      <c r="BH87" s="969"/>
      <c r="BI87" s="970"/>
      <c r="BJ87" s="971"/>
      <c r="BK87" s="969"/>
      <c r="BL87" s="975"/>
      <c r="BM87" s="969"/>
      <c r="BN87" s="975"/>
      <c r="BO87" s="969"/>
      <c r="BP87" s="3136"/>
      <c r="BQ87" s="3135"/>
      <c r="BR87" s="3141"/>
      <c r="BS87" s="969"/>
      <c r="BT87" s="970"/>
      <c r="BU87" s="970"/>
      <c r="BV87" s="969"/>
      <c r="BW87" s="970"/>
      <c r="BX87" s="970"/>
      <c r="BY87" s="969"/>
      <c r="BZ87" s="970"/>
      <c r="CA87" s="970"/>
      <c r="CB87" s="3129"/>
      <c r="CC87" s="3130"/>
      <c r="CD87" s="3129"/>
      <c r="CE87" s="3131"/>
      <c r="CF87" s="3132"/>
      <c r="CG87" s="3133"/>
      <c r="CH87" s="3132"/>
      <c r="CI87" s="3133"/>
      <c r="CJ87" s="3132"/>
      <c r="CK87" s="3133"/>
      <c r="CL87" s="3132"/>
      <c r="CM87" s="3130"/>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142" t="s">
        <v>1164</v>
      </c>
      <c r="C88" s="3131"/>
      <c r="D88" s="3133"/>
      <c r="E88" s="3132"/>
      <c r="F88" s="3133"/>
      <c r="G88" s="3132"/>
      <c r="H88" s="3133"/>
      <c r="I88" s="965"/>
      <c r="J88" s="966"/>
      <c r="K88" s="967"/>
      <c r="L88" s="968"/>
      <c r="M88" s="969"/>
      <c r="N88" s="970"/>
      <c r="O88" s="970"/>
      <c r="P88" s="970"/>
      <c r="Q88" s="971"/>
      <c r="R88" s="969"/>
      <c r="S88" s="970"/>
      <c r="T88" s="971"/>
      <c r="U88" s="970"/>
      <c r="V88" s="967"/>
      <c r="W88" s="972"/>
      <c r="X88" s="970"/>
      <c r="Y88" s="3136"/>
      <c r="Z88" s="3135"/>
      <c r="AA88" s="3141"/>
      <c r="AB88" s="3136"/>
      <c r="AC88" s="3135"/>
      <c r="AD88" s="3137"/>
      <c r="AE88" s="967"/>
      <c r="AF88" s="974"/>
      <c r="AG88" s="3134"/>
      <c r="AH88" s="3135"/>
      <c r="AI88" s="3137"/>
      <c r="AJ88" s="3134"/>
      <c r="AK88" s="3135"/>
      <c r="AL88" s="3135"/>
      <c r="AM88" s="3136"/>
      <c r="AN88" s="3135"/>
      <c r="AO88" s="3137"/>
      <c r="AP88" s="969"/>
      <c r="AQ88" s="975"/>
      <c r="AR88" s="976"/>
      <c r="AS88" s="977"/>
      <c r="AT88" s="3138"/>
      <c r="AU88" s="3138"/>
      <c r="AV88" s="3138"/>
      <c r="AW88" s="3138"/>
      <c r="AX88" s="3139"/>
      <c r="AY88" s="3138"/>
      <c r="AZ88" s="3138"/>
      <c r="BA88" s="3140"/>
      <c r="BB88" s="976"/>
      <c r="BC88" s="977"/>
      <c r="BD88" s="3138"/>
      <c r="BE88" s="3138"/>
      <c r="BF88" s="3138"/>
      <c r="BG88" s="3140"/>
      <c r="BH88" s="969"/>
      <c r="BI88" s="970"/>
      <c r="BJ88" s="971"/>
      <c r="BK88" s="969"/>
      <c r="BL88" s="975"/>
      <c r="BM88" s="969"/>
      <c r="BN88" s="975"/>
      <c r="BO88" s="969"/>
      <c r="BP88" s="3136"/>
      <c r="BQ88" s="3135"/>
      <c r="BR88" s="3141"/>
      <c r="BS88" s="969"/>
      <c r="BT88" s="970"/>
      <c r="BU88" s="970"/>
      <c r="BV88" s="969"/>
      <c r="BW88" s="970"/>
      <c r="BX88" s="970"/>
      <c r="BY88" s="969"/>
      <c r="BZ88" s="970"/>
      <c r="CA88" s="970"/>
      <c r="CB88" s="3129"/>
      <c r="CC88" s="3130"/>
      <c r="CD88" s="3129"/>
      <c r="CE88" s="3131"/>
      <c r="CF88" s="3132"/>
      <c r="CG88" s="3133"/>
      <c r="CH88" s="3132"/>
      <c r="CI88" s="3133"/>
      <c r="CJ88" s="3132"/>
      <c r="CK88" s="3133"/>
      <c r="CL88" s="3132"/>
      <c r="CM88" s="3130"/>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142" t="s">
        <v>1165</v>
      </c>
      <c r="C89" s="3131"/>
      <c r="D89" s="3133"/>
      <c r="E89" s="3132"/>
      <c r="F89" s="3133"/>
      <c r="G89" s="3132"/>
      <c r="H89" s="3133"/>
      <c r="I89" s="965"/>
      <c r="J89" s="966"/>
      <c r="K89" s="967"/>
      <c r="L89" s="968"/>
      <c r="M89" s="969"/>
      <c r="N89" s="970"/>
      <c r="O89" s="970"/>
      <c r="P89" s="970"/>
      <c r="Q89" s="971"/>
      <c r="R89" s="969"/>
      <c r="S89" s="970"/>
      <c r="T89" s="971"/>
      <c r="U89" s="970"/>
      <c r="V89" s="967"/>
      <c r="W89" s="972"/>
      <c r="X89" s="970"/>
      <c r="Y89" s="3136"/>
      <c r="Z89" s="3135"/>
      <c r="AA89" s="3141"/>
      <c r="AB89" s="3136"/>
      <c r="AC89" s="3135"/>
      <c r="AD89" s="3137"/>
      <c r="AE89" s="967"/>
      <c r="AF89" s="974"/>
      <c r="AG89" s="3134"/>
      <c r="AH89" s="3135"/>
      <c r="AI89" s="3137"/>
      <c r="AJ89" s="3134"/>
      <c r="AK89" s="3135"/>
      <c r="AL89" s="3135"/>
      <c r="AM89" s="3136"/>
      <c r="AN89" s="3135"/>
      <c r="AO89" s="3137"/>
      <c r="AP89" s="969"/>
      <c r="AQ89" s="975"/>
      <c r="AR89" s="976"/>
      <c r="AS89" s="977"/>
      <c r="AT89" s="3138"/>
      <c r="AU89" s="3138"/>
      <c r="AV89" s="3138"/>
      <c r="AW89" s="3138"/>
      <c r="AX89" s="3139"/>
      <c r="AY89" s="3138"/>
      <c r="AZ89" s="3138"/>
      <c r="BA89" s="3140"/>
      <c r="BB89" s="976"/>
      <c r="BC89" s="977"/>
      <c r="BD89" s="3138"/>
      <c r="BE89" s="3138"/>
      <c r="BF89" s="3138"/>
      <c r="BG89" s="3140"/>
      <c r="BH89" s="969"/>
      <c r="BI89" s="970"/>
      <c r="BJ89" s="971"/>
      <c r="BK89" s="969"/>
      <c r="BL89" s="975"/>
      <c r="BM89" s="969"/>
      <c r="BN89" s="975"/>
      <c r="BO89" s="969"/>
      <c r="BP89" s="3136"/>
      <c r="BQ89" s="3135"/>
      <c r="BR89" s="3141"/>
      <c r="BS89" s="969"/>
      <c r="BT89" s="970"/>
      <c r="BU89" s="970"/>
      <c r="BV89" s="969"/>
      <c r="BW89" s="970"/>
      <c r="BX89" s="970"/>
      <c r="BY89" s="969"/>
      <c r="BZ89" s="970"/>
      <c r="CA89" s="970"/>
      <c r="CB89" s="3129"/>
      <c r="CC89" s="3130"/>
      <c r="CD89" s="3129"/>
      <c r="CE89" s="3131"/>
      <c r="CF89" s="3132"/>
      <c r="CG89" s="3133"/>
      <c r="CH89" s="3132"/>
      <c r="CI89" s="3133"/>
      <c r="CJ89" s="3132"/>
      <c r="CK89" s="3133"/>
      <c r="CL89" s="3132"/>
      <c r="CM89" s="3130"/>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142" t="s">
        <v>1166</v>
      </c>
      <c r="C90" s="3131"/>
      <c r="D90" s="3133"/>
      <c r="E90" s="3132"/>
      <c r="F90" s="3133"/>
      <c r="G90" s="3132"/>
      <c r="H90" s="3133"/>
      <c r="I90" s="965"/>
      <c r="J90" s="966"/>
      <c r="K90" s="967"/>
      <c r="L90" s="968"/>
      <c r="M90" s="969"/>
      <c r="N90" s="970"/>
      <c r="O90" s="970"/>
      <c r="P90" s="970"/>
      <c r="Q90" s="971"/>
      <c r="R90" s="969"/>
      <c r="S90" s="970"/>
      <c r="T90" s="971"/>
      <c r="U90" s="970"/>
      <c r="V90" s="967"/>
      <c r="W90" s="972"/>
      <c r="X90" s="970"/>
      <c r="Y90" s="3136"/>
      <c r="Z90" s="3135"/>
      <c r="AA90" s="3141"/>
      <c r="AB90" s="3136"/>
      <c r="AC90" s="3135"/>
      <c r="AD90" s="3137"/>
      <c r="AE90" s="967"/>
      <c r="AF90" s="974"/>
      <c r="AG90" s="3134"/>
      <c r="AH90" s="3135"/>
      <c r="AI90" s="3137"/>
      <c r="AJ90" s="3134"/>
      <c r="AK90" s="3135"/>
      <c r="AL90" s="3135"/>
      <c r="AM90" s="3136"/>
      <c r="AN90" s="3135"/>
      <c r="AO90" s="3137"/>
      <c r="AP90" s="969"/>
      <c r="AQ90" s="975"/>
      <c r="AR90" s="976"/>
      <c r="AS90" s="977"/>
      <c r="AT90" s="3138"/>
      <c r="AU90" s="3138"/>
      <c r="AV90" s="3138"/>
      <c r="AW90" s="3138"/>
      <c r="AX90" s="3139"/>
      <c r="AY90" s="3138"/>
      <c r="AZ90" s="3138"/>
      <c r="BA90" s="3140"/>
      <c r="BB90" s="976"/>
      <c r="BC90" s="977"/>
      <c r="BD90" s="3138"/>
      <c r="BE90" s="3138"/>
      <c r="BF90" s="3138"/>
      <c r="BG90" s="3140"/>
      <c r="BH90" s="969"/>
      <c r="BI90" s="970"/>
      <c r="BJ90" s="971"/>
      <c r="BK90" s="969"/>
      <c r="BL90" s="975"/>
      <c r="BM90" s="969"/>
      <c r="BN90" s="975"/>
      <c r="BO90" s="969"/>
      <c r="BP90" s="3136"/>
      <c r="BQ90" s="3135"/>
      <c r="BR90" s="3141"/>
      <c r="BS90" s="969"/>
      <c r="BT90" s="970"/>
      <c r="BU90" s="970"/>
      <c r="BV90" s="969"/>
      <c r="BW90" s="970"/>
      <c r="BX90" s="970"/>
      <c r="BY90" s="969"/>
      <c r="BZ90" s="970"/>
      <c r="CA90" s="970"/>
      <c r="CB90" s="3129"/>
      <c r="CC90" s="3130"/>
      <c r="CD90" s="3129"/>
      <c r="CE90" s="3131"/>
      <c r="CF90" s="3132"/>
      <c r="CG90" s="3133"/>
      <c r="CH90" s="3132"/>
      <c r="CI90" s="3133"/>
      <c r="CJ90" s="3132"/>
      <c r="CK90" s="3133"/>
      <c r="CL90" s="3132"/>
      <c r="CM90" s="3130"/>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142" t="s">
        <v>1167</v>
      </c>
      <c r="C91" s="3131"/>
      <c r="D91" s="3133"/>
      <c r="E91" s="3132"/>
      <c r="F91" s="3133"/>
      <c r="G91" s="3132"/>
      <c r="H91" s="3133"/>
      <c r="I91" s="965"/>
      <c r="J91" s="966"/>
      <c r="K91" s="967"/>
      <c r="L91" s="968"/>
      <c r="M91" s="969"/>
      <c r="N91" s="970"/>
      <c r="O91" s="970"/>
      <c r="P91" s="970"/>
      <c r="Q91" s="971"/>
      <c r="R91" s="969"/>
      <c r="S91" s="970"/>
      <c r="T91" s="971"/>
      <c r="U91" s="970"/>
      <c r="V91" s="967"/>
      <c r="W91" s="972"/>
      <c r="X91" s="970"/>
      <c r="Y91" s="3136"/>
      <c r="Z91" s="3135"/>
      <c r="AA91" s="3141"/>
      <c r="AB91" s="3136"/>
      <c r="AC91" s="3135"/>
      <c r="AD91" s="3137"/>
      <c r="AE91" s="967"/>
      <c r="AF91" s="974"/>
      <c r="AG91" s="3134"/>
      <c r="AH91" s="3135"/>
      <c r="AI91" s="3137"/>
      <c r="AJ91" s="3134"/>
      <c r="AK91" s="3135"/>
      <c r="AL91" s="3135"/>
      <c r="AM91" s="3136"/>
      <c r="AN91" s="3135"/>
      <c r="AO91" s="3137"/>
      <c r="AP91" s="969"/>
      <c r="AQ91" s="975"/>
      <c r="AR91" s="976"/>
      <c r="AS91" s="977"/>
      <c r="AT91" s="3138"/>
      <c r="AU91" s="3138"/>
      <c r="AV91" s="3138"/>
      <c r="AW91" s="3138"/>
      <c r="AX91" s="3139"/>
      <c r="AY91" s="3138"/>
      <c r="AZ91" s="3138"/>
      <c r="BA91" s="3140"/>
      <c r="BB91" s="976"/>
      <c r="BC91" s="977"/>
      <c r="BD91" s="3138"/>
      <c r="BE91" s="3138"/>
      <c r="BF91" s="3138"/>
      <c r="BG91" s="3140"/>
      <c r="BH91" s="969"/>
      <c r="BI91" s="970"/>
      <c r="BJ91" s="971"/>
      <c r="BK91" s="969"/>
      <c r="BL91" s="975"/>
      <c r="BM91" s="969"/>
      <c r="BN91" s="975"/>
      <c r="BO91" s="969"/>
      <c r="BP91" s="3136"/>
      <c r="BQ91" s="3135"/>
      <c r="BR91" s="3141"/>
      <c r="BS91" s="969"/>
      <c r="BT91" s="970"/>
      <c r="BU91" s="970"/>
      <c r="BV91" s="969"/>
      <c r="BW91" s="970"/>
      <c r="BX91" s="970"/>
      <c r="BY91" s="969"/>
      <c r="BZ91" s="970"/>
      <c r="CA91" s="970"/>
      <c r="CB91" s="3129"/>
      <c r="CC91" s="3130"/>
      <c r="CD91" s="3129"/>
      <c r="CE91" s="3131"/>
      <c r="CF91" s="3132"/>
      <c r="CG91" s="3133"/>
      <c r="CH91" s="3132"/>
      <c r="CI91" s="3133"/>
      <c r="CJ91" s="3132"/>
      <c r="CK91" s="3133"/>
      <c r="CL91" s="3132"/>
      <c r="CM91" s="3130"/>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142" t="s">
        <v>1168</v>
      </c>
      <c r="C92" s="3131"/>
      <c r="D92" s="3133"/>
      <c r="E92" s="3132"/>
      <c r="F92" s="3133"/>
      <c r="G92" s="3132"/>
      <c r="H92" s="3133"/>
      <c r="I92" s="965"/>
      <c r="J92" s="966"/>
      <c r="K92" s="967"/>
      <c r="L92" s="968"/>
      <c r="M92" s="969"/>
      <c r="N92" s="970"/>
      <c r="O92" s="970"/>
      <c r="P92" s="970"/>
      <c r="Q92" s="971"/>
      <c r="R92" s="969"/>
      <c r="S92" s="970"/>
      <c r="T92" s="971"/>
      <c r="U92" s="970"/>
      <c r="V92" s="967"/>
      <c r="W92" s="972"/>
      <c r="X92" s="970"/>
      <c r="Y92" s="3136"/>
      <c r="Z92" s="3135"/>
      <c r="AA92" s="3141"/>
      <c r="AB92" s="3136"/>
      <c r="AC92" s="3135"/>
      <c r="AD92" s="3137"/>
      <c r="AE92" s="967"/>
      <c r="AF92" s="974"/>
      <c r="AG92" s="3134"/>
      <c r="AH92" s="3135"/>
      <c r="AI92" s="3137"/>
      <c r="AJ92" s="3134"/>
      <c r="AK92" s="3135"/>
      <c r="AL92" s="3135"/>
      <c r="AM92" s="3136"/>
      <c r="AN92" s="3135"/>
      <c r="AO92" s="3137"/>
      <c r="AP92" s="969"/>
      <c r="AQ92" s="975"/>
      <c r="AR92" s="976"/>
      <c r="AS92" s="977"/>
      <c r="AT92" s="3138"/>
      <c r="AU92" s="3138"/>
      <c r="AV92" s="3138"/>
      <c r="AW92" s="3138"/>
      <c r="AX92" s="3139"/>
      <c r="AY92" s="3138"/>
      <c r="AZ92" s="3138"/>
      <c r="BA92" s="3140"/>
      <c r="BB92" s="976"/>
      <c r="BC92" s="977"/>
      <c r="BD92" s="3138"/>
      <c r="BE92" s="3138"/>
      <c r="BF92" s="3138"/>
      <c r="BG92" s="3140"/>
      <c r="BH92" s="969"/>
      <c r="BI92" s="970"/>
      <c r="BJ92" s="971"/>
      <c r="BK92" s="969"/>
      <c r="BL92" s="975"/>
      <c r="BM92" s="969"/>
      <c r="BN92" s="975"/>
      <c r="BO92" s="969"/>
      <c r="BP92" s="3136"/>
      <c r="BQ92" s="3135"/>
      <c r="BR92" s="3141"/>
      <c r="BS92" s="969"/>
      <c r="BT92" s="970"/>
      <c r="BU92" s="970"/>
      <c r="BV92" s="969"/>
      <c r="BW92" s="970"/>
      <c r="BX92" s="970"/>
      <c r="BY92" s="969"/>
      <c r="BZ92" s="970"/>
      <c r="CA92" s="970"/>
      <c r="CB92" s="3129"/>
      <c r="CC92" s="3130"/>
      <c r="CD92" s="3129"/>
      <c r="CE92" s="3131"/>
      <c r="CF92" s="3132"/>
      <c r="CG92" s="3133"/>
      <c r="CH92" s="3132"/>
      <c r="CI92" s="3133"/>
      <c r="CJ92" s="3132"/>
      <c r="CK92" s="3133"/>
      <c r="CL92" s="3132"/>
      <c r="CM92" s="3130"/>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142" t="s">
        <v>1169</v>
      </c>
      <c r="C93" s="3131"/>
      <c r="D93" s="3133"/>
      <c r="E93" s="3132"/>
      <c r="F93" s="3133"/>
      <c r="G93" s="3132"/>
      <c r="H93" s="3133"/>
      <c r="I93" s="965"/>
      <c r="J93" s="966"/>
      <c r="K93" s="967"/>
      <c r="L93" s="968"/>
      <c r="M93" s="969"/>
      <c r="N93" s="970"/>
      <c r="O93" s="970"/>
      <c r="P93" s="970"/>
      <c r="Q93" s="971"/>
      <c r="R93" s="969"/>
      <c r="S93" s="970"/>
      <c r="T93" s="971"/>
      <c r="U93" s="970"/>
      <c r="V93" s="967"/>
      <c r="W93" s="972"/>
      <c r="X93" s="970"/>
      <c r="Y93" s="3136"/>
      <c r="Z93" s="3135"/>
      <c r="AA93" s="3141"/>
      <c r="AB93" s="3136"/>
      <c r="AC93" s="3135"/>
      <c r="AD93" s="3137"/>
      <c r="AE93" s="967"/>
      <c r="AF93" s="974"/>
      <c r="AG93" s="3134"/>
      <c r="AH93" s="3135"/>
      <c r="AI93" s="3137"/>
      <c r="AJ93" s="3134"/>
      <c r="AK93" s="3135"/>
      <c r="AL93" s="3135"/>
      <c r="AM93" s="3136"/>
      <c r="AN93" s="3135"/>
      <c r="AO93" s="3137"/>
      <c r="AP93" s="969"/>
      <c r="AQ93" s="975"/>
      <c r="AR93" s="976"/>
      <c r="AS93" s="977"/>
      <c r="AT93" s="3138"/>
      <c r="AU93" s="3138"/>
      <c r="AV93" s="3138"/>
      <c r="AW93" s="3138"/>
      <c r="AX93" s="3139"/>
      <c r="AY93" s="3138"/>
      <c r="AZ93" s="3138"/>
      <c r="BA93" s="3140"/>
      <c r="BB93" s="976"/>
      <c r="BC93" s="977"/>
      <c r="BD93" s="3138"/>
      <c r="BE93" s="3138"/>
      <c r="BF93" s="3138"/>
      <c r="BG93" s="3140"/>
      <c r="BH93" s="969"/>
      <c r="BI93" s="970"/>
      <c r="BJ93" s="971"/>
      <c r="BK93" s="969"/>
      <c r="BL93" s="975"/>
      <c r="BM93" s="969"/>
      <c r="BN93" s="975"/>
      <c r="BO93" s="969"/>
      <c r="BP93" s="3136"/>
      <c r="BQ93" s="3135"/>
      <c r="BR93" s="3141"/>
      <c r="BS93" s="969"/>
      <c r="BT93" s="970"/>
      <c r="BU93" s="970"/>
      <c r="BV93" s="969"/>
      <c r="BW93" s="970"/>
      <c r="BX93" s="970"/>
      <c r="BY93" s="969"/>
      <c r="BZ93" s="970"/>
      <c r="CA93" s="970"/>
      <c r="CB93" s="3129"/>
      <c r="CC93" s="3130"/>
      <c r="CD93" s="3129"/>
      <c r="CE93" s="3131"/>
      <c r="CF93" s="3132"/>
      <c r="CG93" s="3133"/>
      <c r="CH93" s="3132"/>
      <c r="CI93" s="3133"/>
      <c r="CJ93" s="3132"/>
      <c r="CK93" s="3133"/>
      <c r="CL93" s="3132"/>
      <c r="CM93" s="3130"/>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142" t="s">
        <v>1170</v>
      </c>
      <c r="C94" s="3131"/>
      <c r="D94" s="3133"/>
      <c r="E94" s="3132"/>
      <c r="F94" s="3133"/>
      <c r="G94" s="3132"/>
      <c r="H94" s="3133"/>
      <c r="I94" s="965"/>
      <c r="J94" s="966"/>
      <c r="K94" s="967"/>
      <c r="L94" s="968"/>
      <c r="M94" s="969"/>
      <c r="N94" s="970"/>
      <c r="O94" s="970"/>
      <c r="P94" s="970"/>
      <c r="Q94" s="971"/>
      <c r="R94" s="969"/>
      <c r="S94" s="970"/>
      <c r="T94" s="971"/>
      <c r="U94" s="970"/>
      <c r="V94" s="967"/>
      <c r="W94" s="972"/>
      <c r="X94" s="970"/>
      <c r="Y94" s="3136"/>
      <c r="Z94" s="3135"/>
      <c r="AA94" s="3141"/>
      <c r="AB94" s="3136"/>
      <c r="AC94" s="3135"/>
      <c r="AD94" s="3137"/>
      <c r="AE94" s="967"/>
      <c r="AF94" s="974"/>
      <c r="AG94" s="3134"/>
      <c r="AH94" s="3135"/>
      <c r="AI94" s="3137"/>
      <c r="AJ94" s="3134"/>
      <c r="AK94" s="3135"/>
      <c r="AL94" s="3135"/>
      <c r="AM94" s="3136"/>
      <c r="AN94" s="3135"/>
      <c r="AO94" s="3137"/>
      <c r="AP94" s="969"/>
      <c r="AQ94" s="975"/>
      <c r="AR94" s="976"/>
      <c r="AS94" s="977"/>
      <c r="AT94" s="3138"/>
      <c r="AU94" s="3138"/>
      <c r="AV94" s="3138"/>
      <c r="AW94" s="3138"/>
      <c r="AX94" s="3139"/>
      <c r="AY94" s="3138"/>
      <c r="AZ94" s="3138"/>
      <c r="BA94" s="3140"/>
      <c r="BB94" s="976"/>
      <c r="BC94" s="977"/>
      <c r="BD94" s="3138"/>
      <c r="BE94" s="3138"/>
      <c r="BF94" s="3138"/>
      <c r="BG94" s="3140"/>
      <c r="BH94" s="969"/>
      <c r="BI94" s="970"/>
      <c r="BJ94" s="971"/>
      <c r="BK94" s="969"/>
      <c r="BL94" s="975"/>
      <c r="BM94" s="969"/>
      <c r="BN94" s="975"/>
      <c r="BO94" s="969"/>
      <c r="BP94" s="3136"/>
      <c r="BQ94" s="3135"/>
      <c r="BR94" s="3141"/>
      <c r="BS94" s="969"/>
      <c r="BT94" s="970"/>
      <c r="BU94" s="970"/>
      <c r="BV94" s="969"/>
      <c r="BW94" s="970"/>
      <c r="BX94" s="970"/>
      <c r="BY94" s="969"/>
      <c r="BZ94" s="970"/>
      <c r="CA94" s="970"/>
      <c r="CB94" s="3129"/>
      <c r="CC94" s="3130"/>
      <c r="CD94" s="3129"/>
      <c r="CE94" s="3131"/>
      <c r="CF94" s="3132"/>
      <c r="CG94" s="3133"/>
      <c r="CH94" s="3132"/>
      <c r="CI94" s="3133"/>
      <c r="CJ94" s="3132"/>
      <c r="CK94" s="3133"/>
      <c r="CL94" s="3132"/>
      <c r="CM94" s="3130"/>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5"/>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1801</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1802</v>
      </c>
      <c r="B2" s="1298"/>
      <c r="C2" s="1298"/>
      <c r="D2" s="1298"/>
      <c r="E2" s="1298"/>
      <c r="F2" s="1299"/>
      <c r="G2" s="1299"/>
      <c r="H2" s="1299"/>
      <c r="I2" s="1299"/>
      <c r="J2" s="1299"/>
      <c r="K2" s="1299" t="s">
        <v>515</v>
      </c>
      <c r="L2" s="3148"/>
      <c r="M2" s="3148"/>
      <c r="N2" s="3148"/>
      <c r="O2" s="3148"/>
      <c r="P2" s="3144" t="s">
        <v>1803</v>
      </c>
      <c r="Q2" s="3144"/>
      <c r="R2" s="3144"/>
      <c r="S2" s="3148"/>
      <c r="T2" s="3148"/>
      <c r="U2" s="3148"/>
      <c r="V2" s="3148"/>
      <c r="W2" s="3144" t="s">
        <v>1804</v>
      </c>
      <c r="X2" s="3144"/>
      <c r="Y2" s="3144"/>
      <c r="Z2" s="3145"/>
      <c r="AA2" s="3145"/>
      <c r="AB2" s="3145"/>
      <c r="AC2" s="3145"/>
      <c r="AD2" s="3145"/>
      <c r="AE2" s="3145"/>
      <c r="AF2" s="1301" t="s">
        <v>2</v>
      </c>
      <c r="AG2" s="1295"/>
    </row>
    <row r="3" spans="1:33" s="1296" customFormat="1" ht="15.75" customHeight="1">
      <c r="A3" s="1297" t="s">
        <v>1805</v>
      </c>
      <c r="B3" s="1298"/>
      <c r="C3" s="1298"/>
      <c r="D3" s="1298"/>
      <c r="E3" s="1298"/>
      <c r="F3" s="1302"/>
      <c r="G3" s="1302"/>
      <c r="H3" s="1302"/>
      <c r="I3" s="1302"/>
      <c r="J3" s="1302"/>
      <c r="K3" s="3149"/>
      <c r="L3" s="3149"/>
      <c r="M3" s="3149"/>
      <c r="N3" s="3149"/>
      <c r="O3" s="3149"/>
      <c r="P3" s="3149"/>
      <c r="Q3" s="3149"/>
      <c r="R3" s="3149"/>
      <c r="S3" s="3149"/>
      <c r="T3" s="3149"/>
      <c r="U3" s="3149"/>
      <c r="V3" s="3149"/>
      <c r="W3" s="3149"/>
      <c r="X3" s="3149"/>
      <c r="Y3" s="3149"/>
      <c r="Z3" s="3149"/>
      <c r="AA3" s="3149"/>
      <c r="AB3" s="3149"/>
      <c r="AC3" s="3149"/>
      <c r="AD3" s="3149"/>
      <c r="AE3" s="3149"/>
      <c r="AF3" s="3150"/>
      <c r="AG3" s="1295"/>
    </row>
    <row r="4" spans="1:33" s="1296" customFormat="1" ht="15.75" customHeight="1">
      <c r="A4" s="1297" t="s">
        <v>1806</v>
      </c>
      <c r="B4" s="1298"/>
      <c r="C4" s="1298"/>
      <c r="D4" s="1298"/>
      <c r="E4" s="1298"/>
      <c r="F4" s="1298"/>
      <c r="G4" s="1298"/>
      <c r="H4" s="1298"/>
      <c r="I4" s="1298"/>
      <c r="J4" s="1298"/>
      <c r="K4" s="1299" t="s">
        <v>515</v>
      </c>
      <c r="L4" s="3143"/>
      <c r="M4" s="3143"/>
      <c r="N4" s="3143"/>
      <c r="O4" s="3144" t="s">
        <v>1807</v>
      </c>
      <c r="P4" s="3144"/>
      <c r="Q4" s="3144"/>
      <c r="R4" s="3144"/>
      <c r="S4" s="3144"/>
      <c r="T4" s="3143"/>
      <c r="U4" s="3143"/>
      <c r="V4" s="3143"/>
      <c r="W4" s="3144" t="s">
        <v>1808</v>
      </c>
      <c r="X4" s="3144"/>
      <c r="Y4" s="3144"/>
      <c r="Z4" s="3144"/>
      <c r="AA4" s="3145"/>
      <c r="AB4" s="3145"/>
      <c r="AC4" s="3145"/>
      <c r="AD4" s="3145"/>
      <c r="AE4" s="3145"/>
      <c r="AF4" s="1301" t="s">
        <v>2</v>
      </c>
      <c r="AG4" s="1295"/>
    </row>
    <row r="5" spans="1:33" s="1296" customFormat="1" ht="15.75" customHeight="1">
      <c r="A5" s="1297"/>
      <c r="B5" s="1298"/>
      <c r="C5" s="1298"/>
      <c r="D5" s="1298"/>
      <c r="E5" s="1298"/>
      <c r="F5" s="1298"/>
      <c r="G5" s="1298"/>
      <c r="H5" s="1298"/>
      <c r="I5" s="1298"/>
      <c r="J5" s="1298"/>
      <c r="K5" s="3146"/>
      <c r="L5" s="3146"/>
      <c r="M5" s="3146"/>
      <c r="N5" s="3146"/>
      <c r="O5" s="3146"/>
      <c r="P5" s="3146"/>
      <c r="Q5" s="3146"/>
      <c r="R5" s="3146"/>
      <c r="S5" s="3146"/>
      <c r="T5" s="3146"/>
      <c r="U5" s="3146"/>
      <c r="V5" s="3146"/>
      <c r="W5" s="3146"/>
      <c r="X5" s="3146"/>
      <c r="Y5" s="3146"/>
      <c r="Z5" s="3146"/>
      <c r="AA5" s="3146"/>
      <c r="AB5" s="3146"/>
      <c r="AC5" s="3146"/>
      <c r="AD5" s="3146"/>
      <c r="AE5" s="3146"/>
      <c r="AF5" s="3147"/>
      <c r="AG5" s="1295"/>
    </row>
    <row r="6" spans="1:33" s="1296" customFormat="1" ht="15.75" customHeight="1">
      <c r="A6" s="1297" t="s">
        <v>1809</v>
      </c>
      <c r="B6" s="1298"/>
      <c r="C6" s="1298"/>
      <c r="D6" s="1298"/>
      <c r="E6" s="1298"/>
      <c r="F6" s="1298"/>
      <c r="G6" s="1298"/>
      <c r="H6" s="1298"/>
      <c r="I6" s="1298"/>
      <c r="J6" s="1298"/>
      <c r="K6" s="3151"/>
      <c r="L6" s="3151"/>
      <c r="M6" s="3151"/>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1810</v>
      </c>
      <c r="B7" s="1298"/>
      <c r="C7" s="1298"/>
      <c r="D7" s="1298"/>
      <c r="E7" s="1298"/>
      <c r="F7" s="1298"/>
      <c r="G7" s="1298"/>
      <c r="H7" s="1298"/>
      <c r="I7" s="1298"/>
      <c r="J7" s="1298"/>
      <c r="K7" s="3152"/>
      <c r="L7" s="3152"/>
      <c r="M7" s="3152"/>
      <c r="N7" s="3152"/>
      <c r="O7" s="3152"/>
      <c r="P7" s="3152"/>
      <c r="Q7" s="3152"/>
      <c r="R7" s="3152"/>
      <c r="S7" s="3152"/>
      <c r="T7" s="3152"/>
      <c r="U7" s="3152"/>
      <c r="V7" s="3152"/>
      <c r="W7" s="3152"/>
      <c r="X7" s="3152"/>
      <c r="Y7" s="3152"/>
      <c r="Z7" s="3152"/>
      <c r="AA7" s="3152"/>
      <c r="AB7" s="3152"/>
      <c r="AC7" s="3152"/>
      <c r="AD7" s="3152"/>
      <c r="AE7" s="3152"/>
      <c r="AF7" s="3153"/>
      <c r="AG7" s="1295"/>
    </row>
    <row r="8" spans="1:33" s="1296" customFormat="1" ht="15.75" customHeight="1">
      <c r="A8" s="1297" t="s">
        <v>1811</v>
      </c>
      <c r="B8" s="1298"/>
      <c r="C8" s="1298"/>
      <c r="D8" s="1298"/>
      <c r="E8" s="1298"/>
      <c r="F8" s="1298"/>
      <c r="G8" s="1298"/>
      <c r="H8" s="1298"/>
      <c r="I8" s="1298"/>
      <c r="J8" s="1298"/>
      <c r="K8" s="3154"/>
      <c r="L8" s="3154"/>
      <c r="M8" s="3154"/>
      <c r="N8" s="3154"/>
      <c r="O8" s="3154"/>
      <c r="P8" s="3154"/>
      <c r="Q8" s="3154"/>
      <c r="R8" s="3154"/>
      <c r="S8" s="3154"/>
      <c r="T8" s="3154"/>
      <c r="U8" s="3154"/>
      <c r="V8" s="3154"/>
      <c r="W8" s="3154"/>
      <c r="X8" s="3154"/>
      <c r="Y8" s="3154"/>
      <c r="Z8" s="3154"/>
      <c r="AA8" s="3154"/>
      <c r="AB8" s="3154"/>
      <c r="AC8" s="3154"/>
      <c r="AD8" s="3154"/>
      <c r="AE8" s="3154"/>
      <c r="AF8" s="3155"/>
      <c r="AG8" s="1295"/>
    </row>
    <row r="9" spans="1:33" s="1296" customFormat="1" ht="15.75" customHeight="1">
      <c r="A9" s="1297" t="s">
        <v>1812</v>
      </c>
      <c r="B9" s="1298"/>
      <c r="C9" s="1298"/>
      <c r="D9" s="1298"/>
      <c r="E9" s="1298"/>
      <c r="F9" s="1298"/>
      <c r="G9" s="1298"/>
      <c r="H9" s="1298"/>
      <c r="I9" s="1298"/>
      <c r="J9" s="1298"/>
      <c r="K9" s="3154"/>
      <c r="L9" s="3154"/>
      <c r="M9" s="3154"/>
      <c r="N9" s="3154"/>
      <c r="O9" s="3154"/>
      <c r="P9" s="3154"/>
      <c r="Q9" s="3154"/>
      <c r="R9" s="3154"/>
      <c r="S9" s="3154"/>
      <c r="T9" s="3154"/>
      <c r="U9" s="3154"/>
      <c r="V9" s="3154"/>
      <c r="W9" s="3154"/>
      <c r="X9" s="3154"/>
      <c r="Y9" s="3154"/>
      <c r="Z9" s="3154"/>
      <c r="AA9" s="3154"/>
      <c r="AB9" s="3154"/>
      <c r="AC9" s="3154"/>
      <c r="AD9" s="3154"/>
      <c r="AE9" s="3154"/>
      <c r="AF9" s="3155"/>
      <c r="AG9" s="1295"/>
    </row>
    <row r="10" spans="1:33" s="1296" customFormat="1" ht="15.75" customHeight="1" thickBot="1">
      <c r="A10" s="1304" t="s">
        <v>1813</v>
      </c>
      <c r="B10" s="1305"/>
      <c r="C10" s="1305"/>
      <c r="D10" s="1305"/>
      <c r="E10" s="1305"/>
      <c r="F10" s="1305"/>
      <c r="G10" s="1305"/>
      <c r="H10" s="1305"/>
      <c r="I10" s="1305"/>
      <c r="J10" s="1305"/>
      <c r="K10" s="3156"/>
      <c r="L10" s="3156"/>
      <c r="M10" s="3156"/>
      <c r="N10" s="3156"/>
      <c r="O10" s="3156"/>
      <c r="P10" s="3156"/>
      <c r="Q10" s="3156"/>
      <c r="R10" s="3156"/>
      <c r="S10" s="3156"/>
      <c r="T10" s="3156"/>
      <c r="U10" s="3156"/>
      <c r="V10" s="3156"/>
      <c r="W10" s="3156"/>
      <c r="X10" s="3156"/>
      <c r="Y10" s="3156"/>
      <c r="Z10" s="3156"/>
      <c r="AA10" s="3156"/>
      <c r="AB10" s="3156"/>
      <c r="AC10" s="3156"/>
      <c r="AD10" s="3156"/>
      <c r="AE10" s="3156"/>
      <c r="AF10" s="3157"/>
      <c r="AG10" s="1295"/>
    </row>
    <row r="11" spans="1:33" s="1296" customFormat="1" ht="15.75" customHeight="1">
      <c r="A11" s="1292" t="s">
        <v>1814</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1802</v>
      </c>
      <c r="B12" s="1298"/>
      <c r="C12" s="1298"/>
      <c r="D12" s="1298"/>
      <c r="E12" s="1298"/>
      <c r="F12" s="1299"/>
      <c r="G12" s="1299"/>
      <c r="H12" s="1299"/>
      <c r="I12" s="1299"/>
      <c r="J12" s="1299"/>
      <c r="K12" s="1299" t="s">
        <v>515</v>
      </c>
      <c r="L12" s="3148"/>
      <c r="M12" s="3148"/>
      <c r="N12" s="3148"/>
      <c r="O12" s="3148"/>
      <c r="P12" s="3144" t="s">
        <v>1803</v>
      </c>
      <c r="Q12" s="3144"/>
      <c r="R12" s="3144"/>
      <c r="S12" s="3148"/>
      <c r="T12" s="3148"/>
      <c r="U12" s="3148"/>
      <c r="V12" s="3148"/>
      <c r="W12" s="3144" t="s">
        <v>1804</v>
      </c>
      <c r="X12" s="3144"/>
      <c r="Y12" s="3144"/>
      <c r="Z12" s="3145"/>
      <c r="AA12" s="3145"/>
      <c r="AB12" s="3145"/>
      <c r="AC12" s="3145"/>
      <c r="AD12" s="3145"/>
      <c r="AE12" s="3145"/>
      <c r="AF12" s="1301" t="s">
        <v>2</v>
      </c>
      <c r="AG12" s="1295"/>
    </row>
    <row r="13" spans="1:33" s="1296" customFormat="1" ht="15.75" customHeight="1">
      <c r="A13" s="1297" t="s">
        <v>1805</v>
      </c>
      <c r="B13" s="1298"/>
      <c r="C13" s="1298"/>
      <c r="D13" s="1298"/>
      <c r="E13" s="1298"/>
      <c r="F13" s="1302"/>
      <c r="G13" s="1302"/>
      <c r="H13" s="1302"/>
      <c r="I13" s="1302"/>
      <c r="J13" s="1302"/>
      <c r="K13" s="3149"/>
      <c r="L13" s="3149"/>
      <c r="M13" s="3149"/>
      <c r="N13" s="3149"/>
      <c r="O13" s="3149"/>
      <c r="P13" s="3149"/>
      <c r="Q13" s="3149"/>
      <c r="R13" s="3149"/>
      <c r="S13" s="3149"/>
      <c r="T13" s="3149"/>
      <c r="U13" s="3149"/>
      <c r="V13" s="3149"/>
      <c r="W13" s="3149"/>
      <c r="X13" s="3149"/>
      <c r="Y13" s="3149"/>
      <c r="Z13" s="3149"/>
      <c r="AA13" s="3149"/>
      <c r="AB13" s="3149"/>
      <c r="AC13" s="3149"/>
      <c r="AD13" s="3149"/>
      <c r="AE13" s="3149"/>
      <c r="AF13" s="3150"/>
      <c r="AG13" s="1295"/>
    </row>
    <row r="14" spans="1:33" s="1296" customFormat="1" ht="15.75" customHeight="1">
      <c r="A14" s="1297" t="s">
        <v>1806</v>
      </c>
      <c r="B14" s="1298"/>
      <c r="C14" s="1298"/>
      <c r="D14" s="1298"/>
      <c r="E14" s="1298"/>
      <c r="F14" s="1298"/>
      <c r="G14" s="1298"/>
      <c r="H14" s="1298"/>
      <c r="I14" s="1298"/>
      <c r="J14" s="1298"/>
      <c r="K14" s="1299" t="s">
        <v>515</v>
      </c>
      <c r="L14" s="3143"/>
      <c r="M14" s="3143"/>
      <c r="N14" s="3143"/>
      <c r="O14" s="3144" t="s">
        <v>1807</v>
      </c>
      <c r="P14" s="3144"/>
      <c r="Q14" s="3144"/>
      <c r="R14" s="3144"/>
      <c r="S14" s="3144"/>
      <c r="T14" s="3143"/>
      <c r="U14" s="3143"/>
      <c r="V14" s="3143"/>
      <c r="W14" s="3144" t="s">
        <v>1808</v>
      </c>
      <c r="X14" s="3144"/>
      <c r="Y14" s="3144"/>
      <c r="Z14" s="3144"/>
      <c r="AA14" s="3145"/>
      <c r="AB14" s="3145"/>
      <c r="AC14" s="3145"/>
      <c r="AD14" s="3145"/>
      <c r="AE14" s="3145"/>
      <c r="AF14" s="1301" t="s">
        <v>2</v>
      </c>
      <c r="AG14" s="1295"/>
    </row>
    <row r="15" spans="1:33" s="1296" customFormat="1" ht="15.75" customHeight="1">
      <c r="A15" s="1297"/>
      <c r="B15" s="3158"/>
      <c r="C15" s="3158"/>
      <c r="D15" s="3158"/>
      <c r="E15" s="3158"/>
      <c r="F15" s="3158"/>
      <c r="G15" s="3158"/>
      <c r="H15" s="3158"/>
      <c r="I15" s="3158"/>
      <c r="J15" s="3158"/>
      <c r="K15" s="3146"/>
      <c r="L15" s="3146"/>
      <c r="M15" s="3146"/>
      <c r="N15" s="3146"/>
      <c r="O15" s="3146"/>
      <c r="P15" s="3146"/>
      <c r="Q15" s="3146"/>
      <c r="R15" s="3146"/>
      <c r="S15" s="3146"/>
      <c r="T15" s="3146"/>
      <c r="U15" s="3146"/>
      <c r="V15" s="3146"/>
      <c r="W15" s="3146"/>
      <c r="X15" s="3146"/>
      <c r="Y15" s="3146"/>
      <c r="Z15" s="3146"/>
      <c r="AA15" s="3146"/>
      <c r="AB15" s="3146"/>
      <c r="AC15" s="3146"/>
      <c r="AD15" s="3146"/>
      <c r="AE15" s="3146"/>
      <c r="AF15" s="3147"/>
      <c r="AG15" s="1295"/>
    </row>
    <row r="16" spans="1:33" s="1296" customFormat="1" ht="15.75" customHeight="1">
      <c r="A16" s="1297" t="s">
        <v>1809</v>
      </c>
      <c r="B16" s="1298"/>
      <c r="C16" s="1298"/>
      <c r="D16" s="1298"/>
      <c r="E16" s="1298"/>
      <c r="F16" s="1298"/>
      <c r="G16" s="1298"/>
      <c r="H16" s="1298"/>
      <c r="I16" s="1298"/>
      <c r="J16" s="1298"/>
      <c r="K16" s="3151"/>
      <c r="L16" s="3151"/>
      <c r="M16" s="3151"/>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1810</v>
      </c>
      <c r="B17" s="1298"/>
      <c r="C17" s="1298"/>
      <c r="D17" s="1298"/>
      <c r="E17" s="1298"/>
      <c r="F17" s="1298"/>
      <c r="G17" s="1298"/>
      <c r="H17" s="1298"/>
      <c r="I17" s="1298"/>
      <c r="J17" s="1298"/>
      <c r="K17" s="3152"/>
      <c r="L17" s="3152"/>
      <c r="M17" s="3152"/>
      <c r="N17" s="3152"/>
      <c r="O17" s="3152"/>
      <c r="P17" s="3152"/>
      <c r="Q17" s="3152"/>
      <c r="R17" s="3152"/>
      <c r="S17" s="3152"/>
      <c r="T17" s="3152"/>
      <c r="U17" s="3152"/>
      <c r="V17" s="3152"/>
      <c r="W17" s="3152"/>
      <c r="X17" s="3152"/>
      <c r="Y17" s="3152"/>
      <c r="Z17" s="3152"/>
      <c r="AA17" s="3152"/>
      <c r="AB17" s="3152"/>
      <c r="AC17" s="3152"/>
      <c r="AD17" s="3152"/>
      <c r="AE17" s="3152"/>
      <c r="AF17" s="3153"/>
      <c r="AG17" s="1295"/>
    </row>
    <row r="18" spans="1:33" s="1296" customFormat="1" ht="15.75" customHeight="1">
      <c r="A18" s="1297" t="s">
        <v>1811</v>
      </c>
      <c r="B18" s="1298"/>
      <c r="C18" s="1298"/>
      <c r="D18" s="1298"/>
      <c r="E18" s="1298"/>
      <c r="F18" s="1298"/>
      <c r="G18" s="1298"/>
      <c r="H18" s="1298"/>
      <c r="I18" s="1298"/>
      <c r="J18" s="1298"/>
      <c r="K18" s="3154"/>
      <c r="L18" s="3154"/>
      <c r="M18" s="3154"/>
      <c r="N18" s="3154"/>
      <c r="O18" s="3154"/>
      <c r="P18" s="3154"/>
      <c r="Q18" s="3154"/>
      <c r="R18" s="3154"/>
      <c r="S18" s="3154"/>
      <c r="T18" s="3154"/>
      <c r="U18" s="3154"/>
      <c r="V18" s="3154"/>
      <c r="W18" s="3154"/>
      <c r="X18" s="3154"/>
      <c r="Y18" s="3154"/>
      <c r="Z18" s="3154"/>
      <c r="AA18" s="3154"/>
      <c r="AB18" s="3154"/>
      <c r="AC18" s="3154"/>
      <c r="AD18" s="3154"/>
      <c r="AE18" s="3154"/>
      <c r="AF18" s="3155"/>
      <c r="AG18" s="1295"/>
    </row>
    <row r="19" spans="1:33" s="1296" customFormat="1" ht="15.75" customHeight="1">
      <c r="A19" s="1297" t="s">
        <v>1812</v>
      </c>
      <c r="B19" s="1298"/>
      <c r="C19" s="1298"/>
      <c r="D19" s="1298"/>
      <c r="E19" s="1298"/>
      <c r="F19" s="1298"/>
      <c r="G19" s="1298"/>
      <c r="H19" s="1298"/>
      <c r="I19" s="1298"/>
      <c r="J19" s="1298"/>
      <c r="K19" s="3154"/>
      <c r="L19" s="3154"/>
      <c r="M19" s="3154"/>
      <c r="N19" s="3154"/>
      <c r="O19" s="3154"/>
      <c r="P19" s="3154"/>
      <c r="Q19" s="3154"/>
      <c r="R19" s="3154"/>
      <c r="S19" s="3154"/>
      <c r="T19" s="3154"/>
      <c r="U19" s="3154"/>
      <c r="V19" s="3154"/>
      <c r="W19" s="3154"/>
      <c r="X19" s="3154"/>
      <c r="Y19" s="3154"/>
      <c r="Z19" s="3154"/>
      <c r="AA19" s="3154"/>
      <c r="AB19" s="3154"/>
      <c r="AC19" s="3154"/>
      <c r="AD19" s="3154"/>
      <c r="AE19" s="3154"/>
      <c r="AF19" s="3155"/>
      <c r="AG19" s="1295"/>
    </row>
    <row r="20" spans="1:33" s="1296" customFormat="1" ht="15.75" customHeight="1" thickBot="1">
      <c r="A20" s="1304" t="s">
        <v>1813</v>
      </c>
      <c r="B20" s="1306"/>
      <c r="C20" s="1306"/>
      <c r="D20" s="1306"/>
      <c r="E20" s="1306"/>
      <c r="F20" s="1306"/>
      <c r="G20" s="1306"/>
      <c r="H20" s="1306"/>
      <c r="I20" s="1306"/>
      <c r="J20" s="1306"/>
      <c r="K20" s="3156"/>
      <c r="L20" s="3156"/>
      <c r="M20" s="3156"/>
      <c r="N20" s="3156"/>
      <c r="O20" s="3156"/>
      <c r="P20" s="3156"/>
      <c r="Q20" s="3156"/>
      <c r="R20" s="3156"/>
      <c r="S20" s="3156"/>
      <c r="T20" s="3156"/>
      <c r="U20" s="3156"/>
      <c r="V20" s="3156"/>
      <c r="W20" s="3156"/>
      <c r="X20" s="3156"/>
      <c r="Y20" s="3156"/>
      <c r="Z20" s="3156"/>
      <c r="AA20" s="3156"/>
      <c r="AB20" s="3156"/>
      <c r="AC20" s="3156"/>
      <c r="AD20" s="3156"/>
      <c r="AE20" s="3156"/>
      <c r="AF20" s="3157"/>
      <c r="AG20" s="1295"/>
    </row>
    <row r="21" spans="1:33" s="1296" customFormat="1" ht="15.75" customHeight="1">
      <c r="A21" s="1292" t="s">
        <v>1815</v>
      </c>
      <c r="B21" s="1307"/>
      <c r="C21" s="1307"/>
      <c r="D21" s="1307"/>
      <c r="E21" s="1307"/>
      <c r="F21" s="1307"/>
      <c r="G21" s="1307"/>
      <c r="H21" s="1307"/>
      <c r="I21" s="1307"/>
      <c r="J21" s="1307"/>
      <c r="K21" s="3159"/>
      <c r="L21" s="3159"/>
      <c r="M21" s="3159"/>
      <c r="N21" s="3159"/>
      <c r="O21" s="3159"/>
      <c r="P21" s="3159"/>
      <c r="Q21" s="3159"/>
      <c r="R21" s="3159"/>
      <c r="S21" s="3159"/>
      <c r="T21" s="3159"/>
      <c r="U21" s="3159"/>
      <c r="V21" s="3159"/>
      <c r="W21" s="3159"/>
      <c r="X21" s="3159"/>
      <c r="Y21" s="3159"/>
      <c r="Z21" s="3159"/>
      <c r="AA21" s="3159"/>
      <c r="AB21" s="3159"/>
      <c r="AC21" s="3159"/>
      <c r="AD21" s="3159"/>
      <c r="AE21" s="3159"/>
      <c r="AF21" s="3160"/>
      <c r="AG21" s="1295"/>
    </row>
    <row r="22" spans="1:33" s="1296" customFormat="1" ht="15.75" customHeight="1">
      <c r="A22" s="1297" t="s">
        <v>1802</v>
      </c>
      <c r="B22" s="1298"/>
      <c r="C22" s="1298"/>
      <c r="D22" s="1298"/>
      <c r="E22" s="1298"/>
      <c r="F22" s="1299"/>
      <c r="G22" s="1299"/>
      <c r="H22" s="1299"/>
      <c r="I22" s="1299"/>
      <c r="J22" s="1299"/>
      <c r="K22" s="1299" t="s">
        <v>515</v>
      </c>
      <c r="L22" s="3148"/>
      <c r="M22" s="3148"/>
      <c r="N22" s="3148"/>
      <c r="O22" s="3148"/>
      <c r="P22" s="3144" t="s">
        <v>1803</v>
      </c>
      <c r="Q22" s="3144"/>
      <c r="R22" s="3144"/>
      <c r="S22" s="3148"/>
      <c r="T22" s="3148"/>
      <c r="U22" s="3148"/>
      <c r="V22" s="3148"/>
      <c r="W22" s="3144" t="s">
        <v>1804</v>
      </c>
      <c r="X22" s="3144"/>
      <c r="Y22" s="3144"/>
      <c r="Z22" s="3145"/>
      <c r="AA22" s="3145"/>
      <c r="AB22" s="3145"/>
      <c r="AC22" s="3145"/>
      <c r="AD22" s="3145"/>
      <c r="AE22" s="3145"/>
      <c r="AF22" s="1301" t="s">
        <v>2</v>
      </c>
      <c r="AG22" s="1295"/>
    </row>
    <row r="23" spans="1:33" s="1296" customFormat="1" ht="15.75" customHeight="1">
      <c r="A23" s="1297" t="s">
        <v>1805</v>
      </c>
      <c r="B23" s="1298"/>
      <c r="C23" s="1298"/>
      <c r="D23" s="1298"/>
      <c r="E23" s="1298"/>
      <c r="F23" s="1302"/>
      <c r="G23" s="1302"/>
      <c r="H23" s="1302"/>
      <c r="I23" s="1302"/>
      <c r="J23" s="1302"/>
      <c r="K23" s="3149"/>
      <c r="L23" s="3149"/>
      <c r="M23" s="3149"/>
      <c r="N23" s="3149"/>
      <c r="O23" s="3149"/>
      <c r="P23" s="3149"/>
      <c r="Q23" s="3149"/>
      <c r="R23" s="3149"/>
      <c r="S23" s="3149"/>
      <c r="T23" s="3149"/>
      <c r="U23" s="3149"/>
      <c r="V23" s="3149"/>
      <c r="W23" s="3149"/>
      <c r="X23" s="3149"/>
      <c r="Y23" s="3149"/>
      <c r="Z23" s="3149"/>
      <c r="AA23" s="3149"/>
      <c r="AB23" s="3149"/>
      <c r="AC23" s="3149"/>
      <c r="AD23" s="3149"/>
      <c r="AE23" s="3149"/>
      <c r="AF23" s="3150"/>
      <c r="AG23" s="1295"/>
    </row>
    <row r="24" spans="1:33" s="1296" customFormat="1" ht="15.75" customHeight="1">
      <c r="A24" s="1297" t="s">
        <v>1806</v>
      </c>
      <c r="B24" s="1298"/>
      <c r="C24" s="1298"/>
      <c r="D24" s="1298"/>
      <c r="E24" s="1298"/>
      <c r="F24" s="1298"/>
      <c r="G24" s="1298"/>
      <c r="H24" s="1298"/>
      <c r="I24" s="1298"/>
      <c r="J24" s="1298"/>
      <c r="K24" s="1299" t="s">
        <v>515</v>
      </c>
      <c r="L24" s="3143"/>
      <c r="M24" s="3143"/>
      <c r="N24" s="3143"/>
      <c r="O24" s="3144" t="s">
        <v>1807</v>
      </c>
      <c r="P24" s="3144"/>
      <c r="Q24" s="3144"/>
      <c r="R24" s="3144"/>
      <c r="S24" s="3144"/>
      <c r="T24" s="3143"/>
      <c r="U24" s="3143"/>
      <c r="V24" s="3143"/>
      <c r="W24" s="3144" t="s">
        <v>1808</v>
      </c>
      <c r="X24" s="3144"/>
      <c r="Y24" s="3144"/>
      <c r="Z24" s="3144"/>
      <c r="AA24" s="3145"/>
      <c r="AB24" s="3145"/>
      <c r="AC24" s="3145"/>
      <c r="AD24" s="3145"/>
      <c r="AE24" s="3145"/>
      <c r="AF24" s="1301" t="s">
        <v>2</v>
      </c>
      <c r="AG24" s="1295"/>
    </row>
    <row r="25" spans="1:33" s="1296" customFormat="1" ht="15.75" customHeight="1">
      <c r="A25" s="1297"/>
      <c r="B25" s="1298"/>
      <c r="C25" s="1298"/>
      <c r="D25" s="1298"/>
      <c r="E25" s="1298"/>
      <c r="F25" s="1298"/>
      <c r="G25" s="1298"/>
      <c r="H25" s="1298"/>
      <c r="I25" s="1298"/>
      <c r="J25" s="1298"/>
      <c r="K25" s="3146"/>
      <c r="L25" s="3146"/>
      <c r="M25" s="3146"/>
      <c r="N25" s="3146"/>
      <c r="O25" s="3146"/>
      <c r="P25" s="3146"/>
      <c r="Q25" s="3146"/>
      <c r="R25" s="3146"/>
      <c r="S25" s="3146"/>
      <c r="T25" s="3146"/>
      <c r="U25" s="3146"/>
      <c r="V25" s="3146"/>
      <c r="W25" s="3146"/>
      <c r="X25" s="3146"/>
      <c r="Y25" s="3146"/>
      <c r="Z25" s="3146"/>
      <c r="AA25" s="3146"/>
      <c r="AB25" s="3146"/>
      <c r="AC25" s="3146"/>
      <c r="AD25" s="3146"/>
      <c r="AE25" s="3146"/>
      <c r="AF25" s="3147"/>
      <c r="AG25" s="1295"/>
    </row>
    <row r="26" spans="1:33" s="1296" customFormat="1" ht="15.75" customHeight="1">
      <c r="A26" s="1297" t="s">
        <v>1809</v>
      </c>
      <c r="B26" s="1298"/>
      <c r="C26" s="1298"/>
      <c r="D26" s="1298"/>
      <c r="E26" s="1298"/>
      <c r="F26" s="1298"/>
      <c r="G26" s="1298"/>
      <c r="H26" s="1298"/>
      <c r="I26" s="1298"/>
      <c r="J26" s="1298"/>
      <c r="K26" s="3151"/>
      <c r="L26" s="3151"/>
      <c r="M26" s="3151"/>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1810</v>
      </c>
      <c r="B27" s="1298"/>
      <c r="C27" s="1298"/>
      <c r="D27" s="1298"/>
      <c r="E27" s="1298"/>
      <c r="F27" s="1298"/>
      <c r="G27" s="1298"/>
      <c r="H27" s="1298"/>
      <c r="I27" s="1298"/>
      <c r="J27" s="1298"/>
      <c r="K27" s="3152"/>
      <c r="L27" s="3152"/>
      <c r="M27" s="3152"/>
      <c r="N27" s="3152"/>
      <c r="O27" s="3152"/>
      <c r="P27" s="3152"/>
      <c r="Q27" s="3152"/>
      <c r="R27" s="3152"/>
      <c r="S27" s="3152"/>
      <c r="T27" s="3152"/>
      <c r="U27" s="3152"/>
      <c r="V27" s="3152"/>
      <c r="W27" s="3152"/>
      <c r="X27" s="3152"/>
      <c r="Y27" s="3152"/>
      <c r="Z27" s="3152"/>
      <c r="AA27" s="3152"/>
      <c r="AB27" s="3152"/>
      <c r="AC27" s="3152"/>
      <c r="AD27" s="3152"/>
      <c r="AE27" s="3152"/>
      <c r="AF27" s="3153"/>
      <c r="AG27" s="1295"/>
    </row>
    <row r="28" spans="1:33" s="1296" customFormat="1" ht="15.75" customHeight="1">
      <c r="A28" s="1297" t="s">
        <v>1811</v>
      </c>
      <c r="B28" s="1298"/>
      <c r="C28" s="1298"/>
      <c r="D28" s="1298"/>
      <c r="E28" s="1298"/>
      <c r="F28" s="1298"/>
      <c r="G28" s="1298"/>
      <c r="H28" s="1298"/>
      <c r="I28" s="1298"/>
      <c r="J28" s="1298"/>
      <c r="K28" s="3154"/>
      <c r="L28" s="3154"/>
      <c r="M28" s="3154"/>
      <c r="N28" s="3154"/>
      <c r="O28" s="3154"/>
      <c r="P28" s="3154"/>
      <c r="Q28" s="3154"/>
      <c r="R28" s="3154"/>
      <c r="S28" s="3154"/>
      <c r="T28" s="3154"/>
      <c r="U28" s="3154"/>
      <c r="V28" s="3154"/>
      <c r="W28" s="3154"/>
      <c r="X28" s="3154"/>
      <c r="Y28" s="3154"/>
      <c r="Z28" s="3154"/>
      <c r="AA28" s="3154"/>
      <c r="AB28" s="3154"/>
      <c r="AC28" s="3154"/>
      <c r="AD28" s="3154"/>
      <c r="AE28" s="3154"/>
      <c r="AF28" s="3155"/>
      <c r="AG28" s="1295"/>
    </row>
    <row r="29" spans="1:33" s="1296" customFormat="1" ht="15.75" customHeight="1">
      <c r="A29" s="1297" t="s">
        <v>1812</v>
      </c>
      <c r="B29" s="1298"/>
      <c r="C29" s="1298"/>
      <c r="D29" s="1298"/>
      <c r="E29" s="1298"/>
      <c r="F29" s="1298"/>
      <c r="G29" s="1298"/>
      <c r="H29" s="1298"/>
      <c r="I29" s="1298"/>
      <c r="J29" s="1298"/>
      <c r="K29" s="3154"/>
      <c r="L29" s="3154"/>
      <c r="M29" s="3154"/>
      <c r="N29" s="3154"/>
      <c r="O29" s="3154"/>
      <c r="P29" s="3154"/>
      <c r="Q29" s="3154"/>
      <c r="R29" s="3154"/>
      <c r="S29" s="3154"/>
      <c r="T29" s="3154"/>
      <c r="U29" s="3154"/>
      <c r="V29" s="3154"/>
      <c r="W29" s="3154"/>
      <c r="X29" s="3154"/>
      <c r="Y29" s="3154"/>
      <c r="Z29" s="3154"/>
      <c r="AA29" s="3154"/>
      <c r="AB29" s="3154"/>
      <c r="AC29" s="3154"/>
      <c r="AD29" s="3154"/>
      <c r="AE29" s="3154"/>
      <c r="AF29" s="3155"/>
      <c r="AG29" s="1295"/>
    </row>
    <row r="30" spans="1:33" s="1296" customFormat="1" ht="15.75" customHeight="1" thickBot="1">
      <c r="A30" s="1304" t="s">
        <v>1813</v>
      </c>
      <c r="B30" s="1305"/>
      <c r="C30" s="1305"/>
      <c r="D30" s="1305"/>
      <c r="E30" s="1305"/>
      <c r="F30" s="1305"/>
      <c r="G30" s="1305"/>
      <c r="H30" s="1305"/>
      <c r="I30" s="1305"/>
      <c r="J30" s="1305"/>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7"/>
      <c r="AG30" s="1295"/>
    </row>
    <row r="31" spans="1:33" s="1296" customFormat="1" ht="15.75" customHeight="1">
      <c r="A31" s="1292" t="s">
        <v>1816</v>
      </c>
      <c r="B31" s="1307"/>
      <c r="C31" s="1307"/>
      <c r="D31" s="1307"/>
      <c r="E31" s="1307"/>
      <c r="F31" s="1307"/>
      <c r="G31" s="1307"/>
      <c r="H31" s="1307"/>
      <c r="I31" s="1307"/>
      <c r="J31" s="1307"/>
      <c r="K31" s="3159"/>
      <c r="L31" s="3159"/>
      <c r="M31" s="3159"/>
      <c r="N31" s="3159"/>
      <c r="O31" s="3159"/>
      <c r="P31" s="3159"/>
      <c r="Q31" s="3159"/>
      <c r="R31" s="3159"/>
      <c r="S31" s="3159"/>
      <c r="T31" s="3159"/>
      <c r="U31" s="3159"/>
      <c r="V31" s="3159"/>
      <c r="W31" s="3159"/>
      <c r="X31" s="3159"/>
      <c r="Y31" s="3159"/>
      <c r="Z31" s="3159"/>
      <c r="AA31" s="3159"/>
      <c r="AB31" s="3159"/>
      <c r="AC31" s="3159"/>
      <c r="AD31" s="3159"/>
      <c r="AE31" s="3159"/>
      <c r="AF31" s="3160"/>
      <c r="AG31" s="1295"/>
    </row>
    <row r="32" spans="1:33" s="1296" customFormat="1" ht="15.75" customHeight="1">
      <c r="A32" s="1297" t="s">
        <v>1802</v>
      </c>
      <c r="B32" s="1298"/>
      <c r="C32" s="1298"/>
      <c r="D32" s="1298"/>
      <c r="E32" s="1298"/>
      <c r="F32" s="1299"/>
      <c r="G32" s="1299"/>
      <c r="H32" s="1299"/>
      <c r="I32" s="1299"/>
      <c r="J32" s="1299"/>
      <c r="K32" s="1299" t="s">
        <v>515</v>
      </c>
      <c r="L32" s="3148"/>
      <c r="M32" s="3148"/>
      <c r="N32" s="3148"/>
      <c r="O32" s="3148"/>
      <c r="P32" s="3144" t="s">
        <v>1803</v>
      </c>
      <c r="Q32" s="3144"/>
      <c r="R32" s="3144"/>
      <c r="S32" s="3148"/>
      <c r="T32" s="3148"/>
      <c r="U32" s="3148"/>
      <c r="V32" s="3148"/>
      <c r="W32" s="3144" t="s">
        <v>1804</v>
      </c>
      <c r="X32" s="3144"/>
      <c r="Y32" s="3144"/>
      <c r="Z32" s="3145"/>
      <c r="AA32" s="3145"/>
      <c r="AB32" s="3145"/>
      <c r="AC32" s="3145"/>
      <c r="AD32" s="3145"/>
      <c r="AE32" s="3145"/>
      <c r="AF32" s="1301" t="s">
        <v>2</v>
      </c>
      <c r="AG32" s="1295"/>
    </row>
    <row r="33" spans="1:33" s="1296" customFormat="1" ht="15.75" customHeight="1">
      <c r="A33" s="1297" t="s">
        <v>1805</v>
      </c>
      <c r="B33" s="1298"/>
      <c r="C33" s="1298"/>
      <c r="D33" s="1298"/>
      <c r="E33" s="1298"/>
      <c r="F33" s="1302"/>
      <c r="G33" s="1302"/>
      <c r="H33" s="1302"/>
      <c r="I33" s="1302"/>
      <c r="J33" s="1302"/>
      <c r="K33" s="3149"/>
      <c r="L33" s="3149"/>
      <c r="M33" s="3149"/>
      <c r="N33" s="3149"/>
      <c r="O33" s="3149"/>
      <c r="P33" s="3149"/>
      <c r="Q33" s="3149"/>
      <c r="R33" s="3149"/>
      <c r="S33" s="3149"/>
      <c r="T33" s="3149"/>
      <c r="U33" s="3149"/>
      <c r="V33" s="3149"/>
      <c r="W33" s="3149"/>
      <c r="X33" s="3149"/>
      <c r="Y33" s="3149"/>
      <c r="Z33" s="3149"/>
      <c r="AA33" s="3149"/>
      <c r="AB33" s="3149"/>
      <c r="AC33" s="3149"/>
      <c r="AD33" s="3149"/>
      <c r="AE33" s="3149"/>
      <c r="AF33" s="3150"/>
      <c r="AG33" s="1295"/>
    </row>
    <row r="34" spans="1:33" s="1296" customFormat="1" ht="15.75" customHeight="1">
      <c r="A34" s="1297" t="s">
        <v>1806</v>
      </c>
      <c r="B34" s="1298"/>
      <c r="C34" s="1298"/>
      <c r="D34" s="1298"/>
      <c r="E34" s="1298"/>
      <c r="F34" s="1298"/>
      <c r="G34" s="1298"/>
      <c r="H34" s="1298"/>
      <c r="I34" s="1298"/>
      <c r="J34" s="1298"/>
      <c r="K34" s="1299" t="s">
        <v>515</v>
      </c>
      <c r="L34" s="3143"/>
      <c r="M34" s="3143"/>
      <c r="N34" s="3143"/>
      <c r="O34" s="3144" t="s">
        <v>1807</v>
      </c>
      <c r="P34" s="3144"/>
      <c r="Q34" s="3144"/>
      <c r="R34" s="3144"/>
      <c r="S34" s="3144"/>
      <c r="T34" s="3143"/>
      <c r="U34" s="3143"/>
      <c r="V34" s="3143"/>
      <c r="W34" s="3144" t="s">
        <v>1808</v>
      </c>
      <c r="X34" s="3144"/>
      <c r="Y34" s="3144"/>
      <c r="Z34" s="3144"/>
      <c r="AA34" s="3145"/>
      <c r="AB34" s="3145"/>
      <c r="AC34" s="3145"/>
      <c r="AD34" s="3145"/>
      <c r="AE34" s="3145"/>
      <c r="AF34" s="1301" t="s">
        <v>2</v>
      </c>
      <c r="AG34" s="1295"/>
    </row>
    <row r="35" spans="1:33" s="1296" customFormat="1" ht="15.75" customHeight="1">
      <c r="A35" s="1297"/>
      <c r="B35" s="1298"/>
      <c r="C35" s="1298"/>
      <c r="D35" s="1298"/>
      <c r="E35" s="1298"/>
      <c r="F35" s="1298"/>
      <c r="G35" s="1298"/>
      <c r="H35" s="1298"/>
      <c r="I35" s="1298"/>
      <c r="J35" s="1298"/>
      <c r="K35" s="3146"/>
      <c r="L35" s="3146"/>
      <c r="M35" s="3146"/>
      <c r="N35" s="3146"/>
      <c r="O35" s="3146"/>
      <c r="P35" s="3146"/>
      <c r="Q35" s="3146"/>
      <c r="R35" s="3146"/>
      <c r="S35" s="3146"/>
      <c r="T35" s="3146"/>
      <c r="U35" s="3146"/>
      <c r="V35" s="3146"/>
      <c r="W35" s="3146"/>
      <c r="X35" s="3146"/>
      <c r="Y35" s="3146"/>
      <c r="Z35" s="3146"/>
      <c r="AA35" s="3146"/>
      <c r="AB35" s="3146"/>
      <c r="AC35" s="3146"/>
      <c r="AD35" s="3146"/>
      <c r="AE35" s="3146"/>
      <c r="AF35" s="3147"/>
      <c r="AG35" s="1295"/>
    </row>
    <row r="36" spans="1:33" s="1296" customFormat="1" ht="15.75" customHeight="1">
      <c r="A36" s="1297" t="s">
        <v>1809</v>
      </c>
      <c r="B36" s="1298"/>
      <c r="C36" s="1298"/>
      <c r="D36" s="1298"/>
      <c r="E36" s="1298"/>
      <c r="F36" s="1298"/>
      <c r="G36" s="1298"/>
      <c r="H36" s="1298"/>
      <c r="I36" s="1298"/>
      <c r="J36" s="1298"/>
      <c r="K36" s="3151"/>
      <c r="L36" s="3151"/>
      <c r="M36" s="3151"/>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1810</v>
      </c>
      <c r="B37" s="1298"/>
      <c r="C37" s="1298"/>
      <c r="D37" s="1298"/>
      <c r="E37" s="1298"/>
      <c r="F37" s="1298"/>
      <c r="G37" s="1298"/>
      <c r="H37" s="1298"/>
      <c r="I37" s="1298"/>
      <c r="J37" s="1298"/>
      <c r="K37" s="3152"/>
      <c r="L37" s="3152"/>
      <c r="M37" s="3152"/>
      <c r="N37" s="3152"/>
      <c r="O37" s="3152"/>
      <c r="P37" s="3152"/>
      <c r="Q37" s="3152"/>
      <c r="R37" s="3152"/>
      <c r="S37" s="3152"/>
      <c r="T37" s="3152"/>
      <c r="U37" s="3152"/>
      <c r="V37" s="3152"/>
      <c r="W37" s="3152"/>
      <c r="X37" s="3152"/>
      <c r="Y37" s="3152"/>
      <c r="Z37" s="3152"/>
      <c r="AA37" s="3152"/>
      <c r="AB37" s="3152"/>
      <c r="AC37" s="3152"/>
      <c r="AD37" s="3152"/>
      <c r="AE37" s="3152"/>
      <c r="AF37" s="3153"/>
      <c r="AG37" s="1295"/>
    </row>
    <row r="38" spans="1:33" s="1296" customFormat="1" ht="15.75" customHeight="1">
      <c r="A38" s="1297" t="s">
        <v>1811</v>
      </c>
      <c r="B38" s="1298"/>
      <c r="C38" s="1298"/>
      <c r="D38" s="1298"/>
      <c r="E38" s="1298"/>
      <c r="F38" s="1298"/>
      <c r="G38" s="1298"/>
      <c r="H38" s="1298"/>
      <c r="I38" s="1298"/>
      <c r="J38" s="1298"/>
      <c r="K38" s="3154"/>
      <c r="L38" s="3154"/>
      <c r="M38" s="3154"/>
      <c r="N38" s="3154"/>
      <c r="O38" s="3154"/>
      <c r="P38" s="3154"/>
      <c r="Q38" s="3154"/>
      <c r="R38" s="3154"/>
      <c r="S38" s="3154"/>
      <c r="T38" s="3154"/>
      <c r="U38" s="3154"/>
      <c r="V38" s="3154"/>
      <c r="W38" s="3154"/>
      <c r="X38" s="3154"/>
      <c r="Y38" s="3154"/>
      <c r="Z38" s="3154"/>
      <c r="AA38" s="3154"/>
      <c r="AB38" s="3154"/>
      <c r="AC38" s="3154"/>
      <c r="AD38" s="3154"/>
      <c r="AE38" s="3154"/>
      <c r="AF38" s="3155"/>
      <c r="AG38" s="1295"/>
    </row>
    <row r="39" spans="1:33" s="1296" customFormat="1" ht="15.75" customHeight="1">
      <c r="A39" s="1297" t="s">
        <v>1812</v>
      </c>
      <c r="B39" s="1298"/>
      <c r="C39" s="1298"/>
      <c r="D39" s="1298"/>
      <c r="E39" s="1298"/>
      <c r="F39" s="1298"/>
      <c r="G39" s="1298"/>
      <c r="H39" s="1298"/>
      <c r="I39" s="1298"/>
      <c r="J39" s="1298"/>
      <c r="K39" s="3154"/>
      <c r="L39" s="3154"/>
      <c r="M39" s="3154"/>
      <c r="N39" s="3154"/>
      <c r="O39" s="3154"/>
      <c r="P39" s="3154"/>
      <c r="Q39" s="3154"/>
      <c r="R39" s="3154"/>
      <c r="S39" s="3154"/>
      <c r="T39" s="3154"/>
      <c r="U39" s="3154"/>
      <c r="V39" s="3154"/>
      <c r="W39" s="3154"/>
      <c r="X39" s="3154"/>
      <c r="Y39" s="3154"/>
      <c r="Z39" s="3154"/>
      <c r="AA39" s="3154"/>
      <c r="AB39" s="3154"/>
      <c r="AC39" s="3154"/>
      <c r="AD39" s="3154"/>
      <c r="AE39" s="3154"/>
      <c r="AF39" s="3155"/>
      <c r="AG39" s="1295"/>
    </row>
    <row r="40" spans="1:33" s="1296" customFormat="1" ht="15.75" customHeight="1" thickBot="1">
      <c r="A40" s="1304" t="s">
        <v>1813</v>
      </c>
      <c r="B40" s="1305"/>
      <c r="C40" s="1305"/>
      <c r="D40" s="1305"/>
      <c r="E40" s="1305"/>
      <c r="F40" s="1305"/>
      <c r="G40" s="1305"/>
      <c r="H40" s="1305"/>
      <c r="I40" s="1305"/>
      <c r="J40" s="1305"/>
      <c r="K40" s="3156"/>
      <c r="L40" s="3156"/>
      <c r="M40" s="3156"/>
      <c r="N40" s="3156"/>
      <c r="O40" s="3156"/>
      <c r="P40" s="3156"/>
      <c r="Q40" s="3156"/>
      <c r="R40" s="3156"/>
      <c r="S40" s="3156"/>
      <c r="T40" s="3156"/>
      <c r="U40" s="3156"/>
      <c r="V40" s="3156"/>
      <c r="W40" s="3156"/>
      <c r="X40" s="3156"/>
      <c r="Y40" s="3156"/>
      <c r="Z40" s="3156"/>
      <c r="AA40" s="3156"/>
      <c r="AB40" s="3156"/>
      <c r="AC40" s="3156"/>
      <c r="AD40" s="3156"/>
      <c r="AE40" s="3156"/>
      <c r="AF40" s="3157"/>
      <c r="AG40" s="1295"/>
    </row>
    <row r="41" spans="1:33" s="1296" customFormat="1" ht="15.75" customHeight="1">
      <c r="A41" s="1292" t="s">
        <v>1817</v>
      </c>
      <c r="B41" s="1307"/>
      <c r="C41" s="1307"/>
      <c r="D41" s="1307"/>
      <c r="E41" s="1307"/>
      <c r="F41" s="1307"/>
      <c r="G41" s="1307"/>
      <c r="H41" s="1307"/>
      <c r="I41" s="1307"/>
      <c r="J41" s="1307"/>
      <c r="K41" s="3159"/>
      <c r="L41" s="3159"/>
      <c r="M41" s="3159"/>
      <c r="N41" s="3159"/>
      <c r="O41" s="3159"/>
      <c r="P41" s="3159"/>
      <c r="Q41" s="3159"/>
      <c r="R41" s="3159"/>
      <c r="S41" s="3159"/>
      <c r="T41" s="3159"/>
      <c r="U41" s="3159"/>
      <c r="V41" s="3159"/>
      <c r="W41" s="3159"/>
      <c r="X41" s="3159"/>
      <c r="Y41" s="3159"/>
      <c r="Z41" s="3159"/>
      <c r="AA41" s="3159"/>
      <c r="AB41" s="3159"/>
      <c r="AC41" s="3159"/>
      <c r="AD41" s="3159"/>
      <c r="AE41" s="3159"/>
      <c r="AF41" s="3160"/>
      <c r="AG41" s="1295"/>
    </row>
    <row r="42" spans="1:33" s="1296" customFormat="1" ht="15.75" customHeight="1">
      <c r="A42" s="1297" t="s">
        <v>1802</v>
      </c>
      <c r="B42" s="1298"/>
      <c r="C42" s="1298"/>
      <c r="D42" s="1298"/>
      <c r="E42" s="1298"/>
      <c r="F42" s="1299"/>
      <c r="G42" s="1299"/>
      <c r="H42" s="1299"/>
      <c r="I42" s="1299"/>
      <c r="J42" s="1299"/>
      <c r="K42" s="1299" t="s">
        <v>515</v>
      </c>
      <c r="L42" s="3148"/>
      <c r="M42" s="3148"/>
      <c r="N42" s="3148"/>
      <c r="O42" s="3148"/>
      <c r="P42" s="3144" t="s">
        <v>1803</v>
      </c>
      <c r="Q42" s="3144"/>
      <c r="R42" s="3144"/>
      <c r="S42" s="3148"/>
      <c r="T42" s="3148"/>
      <c r="U42" s="3148"/>
      <c r="V42" s="3148"/>
      <c r="W42" s="3144" t="s">
        <v>1804</v>
      </c>
      <c r="X42" s="3144"/>
      <c r="Y42" s="3144"/>
      <c r="Z42" s="3145"/>
      <c r="AA42" s="3145"/>
      <c r="AB42" s="3145"/>
      <c r="AC42" s="3145"/>
      <c r="AD42" s="3145"/>
      <c r="AE42" s="3145"/>
      <c r="AF42" s="1301" t="s">
        <v>2</v>
      </c>
      <c r="AG42" s="1295"/>
    </row>
    <row r="43" spans="1:33" s="1296" customFormat="1" ht="15.75" customHeight="1">
      <c r="A43" s="1297" t="s">
        <v>1805</v>
      </c>
      <c r="B43" s="1298"/>
      <c r="C43" s="1298"/>
      <c r="D43" s="1298"/>
      <c r="E43" s="1298"/>
      <c r="F43" s="1302"/>
      <c r="G43" s="1302"/>
      <c r="H43" s="1302"/>
      <c r="I43" s="1302"/>
      <c r="J43" s="1302"/>
      <c r="K43" s="3149"/>
      <c r="L43" s="3149"/>
      <c r="M43" s="3149"/>
      <c r="N43" s="3149"/>
      <c r="O43" s="3149"/>
      <c r="P43" s="3149"/>
      <c r="Q43" s="3149"/>
      <c r="R43" s="3149"/>
      <c r="S43" s="3149"/>
      <c r="T43" s="3149"/>
      <c r="U43" s="3149"/>
      <c r="V43" s="3149"/>
      <c r="W43" s="3149"/>
      <c r="X43" s="3149"/>
      <c r="Y43" s="3149"/>
      <c r="Z43" s="3149"/>
      <c r="AA43" s="3149"/>
      <c r="AB43" s="3149"/>
      <c r="AC43" s="3149"/>
      <c r="AD43" s="3149"/>
      <c r="AE43" s="3149"/>
      <c r="AF43" s="3150"/>
      <c r="AG43" s="1295"/>
    </row>
    <row r="44" spans="1:33" s="1296" customFormat="1" ht="15.75" customHeight="1">
      <c r="A44" s="1297" t="s">
        <v>1806</v>
      </c>
      <c r="B44" s="1298"/>
      <c r="C44" s="1298"/>
      <c r="D44" s="1298"/>
      <c r="E44" s="1298"/>
      <c r="F44" s="1298"/>
      <c r="G44" s="1298"/>
      <c r="H44" s="1298"/>
      <c r="I44" s="1298"/>
      <c r="J44" s="1298"/>
      <c r="K44" s="1299" t="s">
        <v>515</v>
      </c>
      <c r="L44" s="3143"/>
      <c r="M44" s="3143"/>
      <c r="N44" s="3143"/>
      <c r="O44" s="3144" t="s">
        <v>1807</v>
      </c>
      <c r="P44" s="3144"/>
      <c r="Q44" s="3144"/>
      <c r="R44" s="3144"/>
      <c r="S44" s="3144"/>
      <c r="T44" s="3143"/>
      <c r="U44" s="3143"/>
      <c r="V44" s="3143"/>
      <c r="W44" s="3144" t="s">
        <v>1808</v>
      </c>
      <c r="X44" s="3144"/>
      <c r="Y44" s="3144"/>
      <c r="Z44" s="3144"/>
      <c r="AA44" s="3145"/>
      <c r="AB44" s="3145"/>
      <c r="AC44" s="3145"/>
      <c r="AD44" s="3145"/>
      <c r="AE44" s="3145"/>
      <c r="AF44" s="1301" t="s">
        <v>2</v>
      </c>
      <c r="AG44" s="1295"/>
    </row>
    <row r="45" spans="1:33" s="1296" customFormat="1" ht="15.75" customHeight="1">
      <c r="A45" s="1297"/>
      <c r="B45" s="1298"/>
      <c r="C45" s="1298"/>
      <c r="D45" s="1298"/>
      <c r="E45" s="1298"/>
      <c r="F45" s="1298"/>
      <c r="G45" s="1298"/>
      <c r="H45" s="1298"/>
      <c r="I45" s="1298"/>
      <c r="J45" s="1298"/>
      <c r="K45" s="3146"/>
      <c r="L45" s="3146"/>
      <c r="M45" s="3146"/>
      <c r="N45" s="3146"/>
      <c r="O45" s="3146"/>
      <c r="P45" s="3146"/>
      <c r="Q45" s="3146"/>
      <c r="R45" s="3146"/>
      <c r="S45" s="3146"/>
      <c r="T45" s="3146"/>
      <c r="U45" s="3146"/>
      <c r="V45" s="3146"/>
      <c r="W45" s="3146"/>
      <c r="X45" s="3146"/>
      <c r="Y45" s="3146"/>
      <c r="Z45" s="3146"/>
      <c r="AA45" s="3146"/>
      <c r="AB45" s="3146"/>
      <c r="AC45" s="3146"/>
      <c r="AD45" s="3146"/>
      <c r="AE45" s="3146"/>
      <c r="AF45" s="3147"/>
      <c r="AG45" s="1295"/>
    </row>
    <row r="46" spans="1:33" s="1296" customFormat="1" ht="15.75" customHeight="1">
      <c r="A46" s="1297" t="s">
        <v>1809</v>
      </c>
      <c r="B46" s="1298"/>
      <c r="C46" s="1298"/>
      <c r="D46" s="1298"/>
      <c r="E46" s="1298"/>
      <c r="F46" s="1298"/>
      <c r="G46" s="1298"/>
      <c r="H46" s="1298"/>
      <c r="I46" s="1298"/>
      <c r="J46" s="1298"/>
      <c r="K46" s="3151"/>
      <c r="L46" s="3151"/>
      <c r="M46" s="3151"/>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1810</v>
      </c>
      <c r="B47" s="1298"/>
      <c r="C47" s="1298"/>
      <c r="D47" s="1298"/>
      <c r="E47" s="1298"/>
      <c r="F47" s="1298"/>
      <c r="G47" s="1298"/>
      <c r="H47" s="1298"/>
      <c r="I47" s="1298"/>
      <c r="J47" s="1298"/>
      <c r="K47" s="3152"/>
      <c r="L47" s="3152"/>
      <c r="M47" s="3152"/>
      <c r="N47" s="3152"/>
      <c r="O47" s="3152"/>
      <c r="P47" s="3152"/>
      <c r="Q47" s="3152"/>
      <c r="R47" s="3152"/>
      <c r="S47" s="3152"/>
      <c r="T47" s="3152"/>
      <c r="U47" s="3152"/>
      <c r="V47" s="3152"/>
      <c r="W47" s="3152"/>
      <c r="X47" s="3152"/>
      <c r="Y47" s="3152"/>
      <c r="Z47" s="3152"/>
      <c r="AA47" s="3152"/>
      <c r="AB47" s="3152"/>
      <c r="AC47" s="3152"/>
      <c r="AD47" s="3152"/>
      <c r="AE47" s="3152"/>
      <c r="AF47" s="3153"/>
      <c r="AG47" s="1295"/>
    </row>
    <row r="48" spans="1:33" s="1296" customFormat="1" ht="15.75" customHeight="1">
      <c r="A48" s="1297" t="s">
        <v>1811</v>
      </c>
      <c r="B48" s="1298"/>
      <c r="C48" s="1298"/>
      <c r="D48" s="1298"/>
      <c r="E48" s="1298"/>
      <c r="F48" s="1298"/>
      <c r="G48" s="1298"/>
      <c r="H48" s="1298"/>
      <c r="I48" s="1298"/>
      <c r="J48" s="1298"/>
      <c r="K48" s="3154"/>
      <c r="L48" s="3154"/>
      <c r="M48" s="3154"/>
      <c r="N48" s="3154"/>
      <c r="O48" s="3154"/>
      <c r="P48" s="3154"/>
      <c r="Q48" s="3154"/>
      <c r="R48" s="3154"/>
      <c r="S48" s="3154"/>
      <c r="T48" s="3154"/>
      <c r="U48" s="3154"/>
      <c r="V48" s="3154"/>
      <c r="W48" s="3154"/>
      <c r="X48" s="3154"/>
      <c r="Y48" s="3154"/>
      <c r="Z48" s="3154"/>
      <c r="AA48" s="3154"/>
      <c r="AB48" s="3154"/>
      <c r="AC48" s="3154"/>
      <c r="AD48" s="3154"/>
      <c r="AE48" s="3154"/>
      <c r="AF48" s="3155"/>
      <c r="AG48" s="1295"/>
    </row>
    <row r="49" spans="1:33" s="1296" customFormat="1" ht="15.75" customHeight="1">
      <c r="A49" s="1297" t="s">
        <v>1812</v>
      </c>
      <c r="B49" s="1298"/>
      <c r="C49" s="1298"/>
      <c r="D49" s="1298"/>
      <c r="E49" s="1298"/>
      <c r="F49" s="1298"/>
      <c r="G49" s="1298"/>
      <c r="H49" s="1298"/>
      <c r="I49" s="1298"/>
      <c r="J49" s="1298"/>
      <c r="K49" s="3154"/>
      <c r="L49" s="3154"/>
      <c r="M49" s="3154"/>
      <c r="N49" s="3154"/>
      <c r="O49" s="3154"/>
      <c r="P49" s="3154"/>
      <c r="Q49" s="3154"/>
      <c r="R49" s="3154"/>
      <c r="S49" s="3154"/>
      <c r="T49" s="3154"/>
      <c r="U49" s="3154"/>
      <c r="V49" s="3154"/>
      <c r="W49" s="3154"/>
      <c r="X49" s="3154"/>
      <c r="Y49" s="3154"/>
      <c r="Z49" s="3154"/>
      <c r="AA49" s="3154"/>
      <c r="AB49" s="3154"/>
      <c r="AC49" s="3154"/>
      <c r="AD49" s="3154"/>
      <c r="AE49" s="3154"/>
      <c r="AF49" s="3155"/>
      <c r="AG49" s="1295"/>
    </row>
    <row r="50" spans="1:33" s="1296" customFormat="1" ht="15.75" customHeight="1" thickBot="1">
      <c r="A50" s="1304" t="s">
        <v>1813</v>
      </c>
      <c r="B50" s="1305"/>
      <c r="C50" s="1305"/>
      <c r="D50" s="1305"/>
      <c r="E50" s="1305"/>
      <c r="F50" s="1305"/>
      <c r="G50" s="1305"/>
      <c r="H50" s="1305"/>
      <c r="I50" s="1305"/>
      <c r="J50" s="1305"/>
      <c r="K50" s="3156"/>
      <c r="L50" s="3156"/>
      <c r="M50" s="3156"/>
      <c r="N50" s="3156"/>
      <c r="O50" s="3156"/>
      <c r="P50" s="3156"/>
      <c r="Q50" s="3156"/>
      <c r="R50" s="3156"/>
      <c r="S50" s="3156"/>
      <c r="T50" s="3156"/>
      <c r="U50" s="3156"/>
      <c r="V50" s="3156"/>
      <c r="W50" s="3156"/>
      <c r="X50" s="3156"/>
      <c r="Y50" s="3156"/>
      <c r="Z50" s="3156"/>
      <c r="AA50" s="3156"/>
      <c r="AB50" s="3156"/>
      <c r="AC50" s="3156"/>
      <c r="AD50" s="3156"/>
      <c r="AE50" s="3156"/>
      <c r="AF50" s="3157"/>
      <c r="AG50" s="1295"/>
    </row>
    <row r="51" spans="1:33" s="1296" customFormat="1" ht="15.75" customHeight="1">
      <c r="A51" s="1292" t="s">
        <v>1818</v>
      </c>
      <c r="B51" s="1307"/>
      <c r="C51" s="1307"/>
      <c r="D51" s="1307"/>
      <c r="E51" s="1307"/>
      <c r="F51" s="1307"/>
      <c r="G51" s="1307"/>
      <c r="H51" s="1307"/>
      <c r="I51" s="1307"/>
      <c r="J51" s="1307"/>
      <c r="K51" s="3159"/>
      <c r="L51" s="3159"/>
      <c r="M51" s="3159"/>
      <c r="N51" s="3159"/>
      <c r="O51" s="3159"/>
      <c r="P51" s="3159"/>
      <c r="Q51" s="3159"/>
      <c r="R51" s="3159"/>
      <c r="S51" s="3159"/>
      <c r="T51" s="3159"/>
      <c r="U51" s="3159"/>
      <c r="V51" s="3159"/>
      <c r="W51" s="3159"/>
      <c r="X51" s="3159"/>
      <c r="Y51" s="3159"/>
      <c r="Z51" s="3159"/>
      <c r="AA51" s="3159"/>
      <c r="AB51" s="3159"/>
      <c r="AC51" s="3159"/>
      <c r="AD51" s="3159"/>
      <c r="AE51" s="3159"/>
      <c r="AF51" s="3160"/>
      <c r="AG51" s="1295"/>
    </row>
    <row r="52" spans="1:33" s="1296" customFormat="1" ht="15.75" customHeight="1">
      <c r="A52" s="1297" t="s">
        <v>1802</v>
      </c>
      <c r="B52" s="1298"/>
      <c r="C52" s="1298"/>
      <c r="D52" s="1298"/>
      <c r="E52" s="1298"/>
      <c r="F52" s="1299"/>
      <c r="G52" s="1299"/>
      <c r="H52" s="1299"/>
      <c r="I52" s="1299"/>
      <c r="J52" s="1299"/>
      <c r="K52" s="1299" t="s">
        <v>515</v>
      </c>
      <c r="L52" s="3143"/>
      <c r="M52" s="3143"/>
      <c r="N52" s="3143"/>
      <c r="O52" s="3143"/>
      <c r="P52" s="3144" t="s">
        <v>1803</v>
      </c>
      <c r="Q52" s="3144"/>
      <c r="R52" s="3144"/>
      <c r="S52" s="3143"/>
      <c r="T52" s="3143"/>
      <c r="U52" s="3143"/>
      <c r="V52" s="3143"/>
      <c r="W52" s="3144" t="s">
        <v>1804</v>
      </c>
      <c r="X52" s="3144"/>
      <c r="Y52" s="3144"/>
      <c r="Z52" s="3145"/>
      <c r="AA52" s="3145"/>
      <c r="AB52" s="3145"/>
      <c r="AC52" s="3145"/>
      <c r="AD52" s="3145"/>
      <c r="AE52" s="3145"/>
      <c r="AF52" s="1301" t="s">
        <v>2</v>
      </c>
      <c r="AG52" s="1295"/>
    </row>
    <row r="53" spans="1:33" s="1296" customFormat="1" ht="15.75" customHeight="1">
      <c r="A53" s="1297" t="s">
        <v>1805</v>
      </c>
      <c r="B53" s="1298"/>
      <c r="C53" s="1298"/>
      <c r="D53" s="1298"/>
      <c r="E53" s="1298"/>
      <c r="F53" s="1302"/>
      <c r="G53" s="1302"/>
      <c r="H53" s="1302"/>
      <c r="I53" s="1302"/>
      <c r="J53" s="1302"/>
      <c r="K53" s="3149"/>
      <c r="L53" s="3149"/>
      <c r="M53" s="3149"/>
      <c r="N53" s="3149"/>
      <c r="O53" s="3149"/>
      <c r="P53" s="3149"/>
      <c r="Q53" s="3149"/>
      <c r="R53" s="3149"/>
      <c r="S53" s="3149"/>
      <c r="T53" s="3149"/>
      <c r="U53" s="3149"/>
      <c r="V53" s="3149"/>
      <c r="W53" s="3149"/>
      <c r="X53" s="3149"/>
      <c r="Y53" s="3149"/>
      <c r="Z53" s="3149"/>
      <c r="AA53" s="3149"/>
      <c r="AB53" s="3149"/>
      <c r="AC53" s="3149"/>
      <c r="AD53" s="3149"/>
      <c r="AE53" s="3149"/>
      <c r="AF53" s="3150"/>
      <c r="AG53" s="1295"/>
    </row>
    <row r="54" spans="1:33" s="1296" customFormat="1" ht="15.75" customHeight="1">
      <c r="A54" s="1297" t="s">
        <v>1806</v>
      </c>
      <c r="B54" s="1298"/>
      <c r="C54" s="1298"/>
      <c r="D54" s="1298"/>
      <c r="E54" s="1298"/>
      <c r="F54" s="1298"/>
      <c r="G54" s="1298"/>
      <c r="H54" s="1298"/>
      <c r="I54" s="1298"/>
      <c r="J54" s="1298"/>
      <c r="K54" s="1299" t="s">
        <v>515</v>
      </c>
      <c r="L54" s="3143"/>
      <c r="M54" s="3143"/>
      <c r="N54" s="3143"/>
      <c r="O54" s="3144" t="s">
        <v>1807</v>
      </c>
      <c r="P54" s="3144"/>
      <c r="Q54" s="3144"/>
      <c r="R54" s="3144"/>
      <c r="S54" s="3144"/>
      <c r="T54" s="3143"/>
      <c r="U54" s="3143"/>
      <c r="V54" s="3143"/>
      <c r="W54" s="3144" t="s">
        <v>1808</v>
      </c>
      <c r="X54" s="3144"/>
      <c r="Y54" s="3144"/>
      <c r="Z54" s="3144"/>
      <c r="AA54" s="3145"/>
      <c r="AB54" s="3145"/>
      <c r="AC54" s="3145"/>
      <c r="AD54" s="3145"/>
      <c r="AE54" s="3145"/>
      <c r="AF54" s="1301" t="s">
        <v>2</v>
      </c>
      <c r="AG54" s="1295"/>
    </row>
    <row r="55" spans="1:33" s="1296" customFormat="1" ht="15.75" customHeight="1">
      <c r="A55" s="1297"/>
      <c r="B55" s="1298"/>
      <c r="C55" s="1298"/>
      <c r="D55" s="1298"/>
      <c r="E55" s="1298"/>
      <c r="F55" s="1298"/>
      <c r="G55" s="1298"/>
      <c r="H55" s="1298"/>
      <c r="I55" s="1298"/>
      <c r="J55" s="1298"/>
      <c r="K55" s="3146"/>
      <c r="L55" s="3146"/>
      <c r="M55" s="3146"/>
      <c r="N55" s="3146"/>
      <c r="O55" s="3146"/>
      <c r="P55" s="3146"/>
      <c r="Q55" s="3146"/>
      <c r="R55" s="3146"/>
      <c r="S55" s="3146"/>
      <c r="T55" s="3146"/>
      <c r="U55" s="3146"/>
      <c r="V55" s="3146"/>
      <c r="W55" s="3146"/>
      <c r="X55" s="3146"/>
      <c r="Y55" s="3146"/>
      <c r="Z55" s="3146"/>
      <c r="AA55" s="3146"/>
      <c r="AB55" s="3146"/>
      <c r="AC55" s="3146"/>
      <c r="AD55" s="3146"/>
      <c r="AE55" s="3146"/>
      <c r="AF55" s="3147"/>
      <c r="AG55" s="1295"/>
    </row>
    <row r="56" spans="1:33" s="1296" customFormat="1" ht="15.75" customHeight="1">
      <c r="A56" s="1297" t="s">
        <v>1809</v>
      </c>
      <c r="B56" s="1298"/>
      <c r="C56" s="1298"/>
      <c r="D56" s="1298"/>
      <c r="E56" s="1298"/>
      <c r="F56" s="1298"/>
      <c r="G56" s="1298"/>
      <c r="H56" s="1298"/>
      <c r="I56" s="1298"/>
      <c r="J56" s="1298"/>
      <c r="K56" s="3151"/>
      <c r="L56" s="3151"/>
      <c r="M56" s="3151"/>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1810</v>
      </c>
      <c r="B57" s="1298"/>
      <c r="C57" s="1298"/>
      <c r="D57" s="1298"/>
      <c r="E57" s="1298"/>
      <c r="F57" s="1298"/>
      <c r="G57" s="1298"/>
      <c r="H57" s="1298"/>
      <c r="I57" s="1298"/>
      <c r="J57" s="1298"/>
      <c r="K57" s="3152"/>
      <c r="L57" s="3152"/>
      <c r="M57" s="3152"/>
      <c r="N57" s="3152"/>
      <c r="O57" s="3152"/>
      <c r="P57" s="3152"/>
      <c r="Q57" s="3152"/>
      <c r="R57" s="3152"/>
      <c r="S57" s="3152"/>
      <c r="T57" s="3152"/>
      <c r="U57" s="3152"/>
      <c r="V57" s="3152"/>
      <c r="W57" s="3152"/>
      <c r="X57" s="3152"/>
      <c r="Y57" s="3152"/>
      <c r="Z57" s="3152"/>
      <c r="AA57" s="3152"/>
      <c r="AB57" s="3152"/>
      <c r="AC57" s="3152"/>
      <c r="AD57" s="3152"/>
      <c r="AE57" s="3152"/>
      <c r="AF57" s="3153"/>
      <c r="AG57" s="1295"/>
    </row>
    <row r="58" spans="1:33" s="1296" customFormat="1" ht="15.75" customHeight="1">
      <c r="A58" s="1297" t="s">
        <v>1811</v>
      </c>
      <c r="B58" s="1298"/>
      <c r="C58" s="1298"/>
      <c r="D58" s="1298"/>
      <c r="E58" s="1298"/>
      <c r="F58" s="1298"/>
      <c r="G58" s="1298"/>
      <c r="H58" s="1298"/>
      <c r="I58" s="1298"/>
      <c r="J58" s="1298"/>
      <c r="K58" s="3154"/>
      <c r="L58" s="3154"/>
      <c r="M58" s="3154"/>
      <c r="N58" s="3154"/>
      <c r="O58" s="3154"/>
      <c r="P58" s="3154"/>
      <c r="Q58" s="3154"/>
      <c r="R58" s="3154"/>
      <c r="S58" s="3154"/>
      <c r="T58" s="3154"/>
      <c r="U58" s="3154"/>
      <c r="V58" s="3154"/>
      <c r="W58" s="3154"/>
      <c r="X58" s="3154"/>
      <c r="Y58" s="3154"/>
      <c r="Z58" s="3154"/>
      <c r="AA58" s="3154"/>
      <c r="AB58" s="3154"/>
      <c r="AC58" s="3154"/>
      <c r="AD58" s="3154"/>
      <c r="AE58" s="3154"/>
      <c r="AF58" s="3155"/>
      <c r="AG58" s="1295"/>
    </row>
    <row r="59" spans="1:33" s="1296" customFormat="1" ht="15.75" customHeight="1">
      <c r="A59" s="1297" t="s">
        <v>1812</v>
      </c>
      <c r="B59" s="1298"/>
      <c r="C59" s="1298"/>
      <c r="D59" s="1298"/>
      <c r="E59" s="1298"/>
      <c r="F59" s="1298"/>
      <c r="G59" s="1298"/>
      <c r="H59" s="1298"/>
      <c r="I59" s="1298"/>
      <c r="J59" s="1298"/>
      <c r="K59" s="3154"/>
      <c r="L59" s="3154"/>
      <c r="M59" s="3154"/>
      <c r="N59" s="3154"/>
      <c r="O59" s="3154"/>
      <c r="P59" s="3154"/>
      <c r="Q59" s="3154"/>
      <c r="R59" s="3154"/>
      <c r="S59" s="3154"/>
      <c r="T59" s="3154"/>
      <c r="U59" s="3154"/>
      <c r="V59" s="3154"/>
      <c r="W59" s="3154"/>
      <c r="X59" s="3154"/>
      <c r="Y59" s="3154"/>
      <c r="Z59" s="3154"/>
      <c r="AA59" s="3154"/>
      <c r="AB59" s="3154"/>
      <c r="AC59" s="3154"/>
      <c r="AD59" s="3154"/>
      <c r="AE59" s="3154"/>
      <c r="AF59" s="3155"/>
      <c r="AG59" s="1295"/>
    </row>
    <row r="60" spans="1:33" s="1296" customFormat="1" ht="15.75" customHeight="1" thickBot="1">
      <c r="A60" s="1304" t="s">
        <v>1813</v>
      </c>
      <c r="B60" s="1305"/>
      <c r="C60" s="1305"/>
      <c r="D60" s="1305"/>
      <c r="E60" s="1305"/>
      <c r="F60" s="1305"/>
      <c r="G60" s="1305"/>
      <c r="H60" s="1305"/>
      <c r="I60" s="1305"/>
      <c r="J60" s="1305"/>
      <c r="K60" s="3156"/>
      <c r="L60" s="3156"/>
      <c r="M60" s="3156"/>
      <c r="N60" s="3156"/>
      <c r="O60" s="3156"/>
      <c r="P60" s="3156"/>
      <c r="Q60" s="3156"/>
      <c r="R60" s="3156"/>
      <c r="S60" s="3156"/>
      <c r="T60" s="3156"/>
      <c r="U60" s="3156"/>
      <c r="V60" s="3156"/>
      <c r="W60" s="3156"/>
      <c r="X60" s="3156"/>
      <c r="Y60" s="3156"/>
      <c r="Z60" s="3156"/>
      <c r="AA60" s="3156"/>
      <c r="AB60" s="3156"/>
      <c r="AC60" s="3156"/>
      <c r="AD60" s="3156"/>
      <c r="AE60" s="3156"/>
      <c r="AF60" s="3157"/>
      <c r="AG60" s="1295"/>
    </row>
    <row r="61" spans="1:33" s="1296" customFormat="1" ht="15.75" customHeight="1">
      <c r="A61" s="1292" t="s">
        <v>1819</v>
      </c>
      <c r="B61" s="1307"/>
      <c r="C61" s="1307"/>
      <c r="D61" s="1307"/>
      <c r="E61" s="1307"/>
      <c r="F61" s="1307"/>
      <c r="G61" s="1307"/>
      <c r="H61" s="1307"/>
      <c r="I61" s="1307"/>
      <c r="J61" s="1307"/>
      <c r="K61" s="3159"/>
      <c r="L61" s="3159"/>
      <c r="M61" s="3159"/>
      <c r="N61" s="3159"/>
      <c r="O61" s="3159"/>
      <c r="P61" s="3159"/>
      <c r="Q61" s="3159"/>
      <c r="R61" s="3159"/>
      <c r="S61" s="3159"/>
      <c r="T61" s="3159"/>
      <c r="U61" s="3159"/>
      <c r="V61" s="3159"/>
      <c r="W61" s="3159"/>
      <c r="X61" s="3159"/>
      <c r="Y61" s="3159"/>
      <c r="Z61" s="3159"/>
      <c r="AA61" s="3159"/>
      <c r="AB61" s="3159"/>
      <c r="AC61" s="3159"/>
      <c r="AD61" s="3159"/>
      <c r="AE61" s="3159"/>
      <c r="AF61" s="3160"/>
      <c r="AG61" s="1295"/>
    </row>
    <row r="62" spans="1:33" s="1296" customFormat="1" ht="15.75" customHeight="1">
      <c r="A62" s="1297" t="s">
        <v>1802</v>
      </c>
      <c r="B62" s="1298"/>
      <c r="C62" s="1298"/>
      <c r="D62" s="1298"/>
      <c r="E62" s="1298"/>
      <c r="F62" s="1299"/>
      <c r="G62" s="1299"/>
      <c r="H62" s="1299"/>
      <c r="I62" s="1299"/>
      <c r="J62" s="1299"/>
      <c r="K62" s="1299" t="s">
        <v>515</v>
      </c>
      <c r="L62" s="3143"/>
      <c r="M62" s="3143"/>
      <c r="N62" s="3143"/>
      <c r="O62" s="3143"/>
      <c r="P62" s="3144" t="s">
        <v>1803</v>
      </c>
      <c r="Q62" s="3144"/>
      <c r="R62" s="3144"/>
      <c r="S62" s="3143"/>
      <c r="T62" s="3143"/>
      <c r="U62" s="3143"/>
      <c r="V62" s="3143"/>
      <c r="W62" s="3144" t="s">
        <v>1804</v>
      </c>
      <c r="X62" s="3144"/>
      <c r="Y62" s="3144"/>
      <c r="Z62" s="3145"/>
      <c r="AA62" s="3145"/>
      <c r="AB62" s="3145"/>
      <c r="AC62" s="3145"/>
      <c r="AD62" s="3145"/>
      <c r="AE62" s="3145"/>
      <c r="AF62" s="1301" t="s">
        <v>2</v>
      </c>
      <c r="AG62" s="1295"/>
    </row>
    <row r="63" spans="1:33" s="1296" customFormat="1" ht="15.75" customHeight="1">
      <c r="A63" s="1297" t="s">
        <v>1805</v>
      </c>
      <c r="B63" s="1298"/>
      <c r="C63" s="1298"/>
      <c r="D63" s="1298"/>
      <c r="E63" s="1298"/>
      <c r="F63" s="1302"/>
      <c r="G63" s="1302"/>
      <c r="H63" s="1302"/>
      <c r="I63" s="1302"/>
      <c r="J63" s="1302"/>
      <c r="K63" s="3149"/>
      <c r="L63" s="3149"/>
      <c r="M63" s="3149"/>
      <c r="N63" s="3149"/>
      <c r="O63" s="3149"/>
      <c r="P63" s="3149"/>
      <c r="Q63" s="3149"/>
      <c r="R63" s="3149"/>
      <c r="S63" s="3149"/>
      <c r="T63" s="3149"/>
      <c r="U63" s="3149"/>
      <c r="V63" s="3149"/>
      <c r="W63" s="3149"/>
      <c r="X63" s="3149"/>
      <c r="Y63" s="3149"/>
      <c r="Z63" s="3149"/>
      <c r="AA63" s="3149"/>
      <c r="AB63" s="3149"/>
      <c r="AC63" s="3149"/>
      <c r="AD63" s="3149"/>
      <c r="AE63" s="3149"/>
      <c r="AF63" s="3150"/>
      <c r="AG63" s="1295"/>
    </row>
    <row r="64" spans="1:33" s="1296" customFormat="1" ht="15.75" customHeight="1">
      <c r="A64" s="1297" t="s">
        <v>1806</v>
      </c>
      <c r="B64" s="1298"/>
      <c r="C64" s="1298"/>
      <c r="D64" s="1298"/>
      <c r="E64" s="1298"/>
      <c r="F64" s="1298"/>
      <c r="G64" s="1298"/>
      <c r="H64" s="1298"/>
      <c r="I64" s="1298"/>
      <c r="J64" s="1298"/>
      <c r="K64" s="1299" t="s">
        <v>515</v>
      </c>
      <c r="L64" s="3143"/>
      <c r="M64" s="3143"/>
      <c r="N64" s="3143"/>
      <c r="O64" s="3144" t="s">
        <v>1807</v>
      </c>
      <c r="P64" s="3144"/>
      <c r="Q64" s="3144"/>
      <c r="R64" s="3144"/>
      <c r="S64" s="3144"/>
      <c r="T64" s="3143"/>
      <c r="U64" s="3143"/>
      <c r="V64" s="3143"/>
      <c r="W64" s="3144" t="s">
        <v>1808</v>
      </c>
      <c r="X64" s="3144"/>
      <c r="Y64" s="3144"/>
      <c r="Z64" s="3144"/>
      <c r="AA64" s="3145"/>
      <c r="AB64" s="3145"/>
      <c r="AC64" s="3145"/>
      <c r="AD64" s="3145"/>
      <c r="AE64" s="3145"/>
      <c r="AF64" s="1301" t="s">
        <v>2</v>
      </c>
      <c r="AG64" s="1295"/>
    </row>
    <row r="65" spans="1:33" s="1296" customFormat="1" ht="15.75" customHeight="1">
      <c r="A65" s="1297"/>
      <c r="B65" s="1298"/>
      <c r="C65" s="1298"/>
      <c r="D65" s="1298"/>
      <c r="E65" s="1298"/>
      <c r="F65" s="1298"/>
      <c r="G65" s="1298"/>
      <c r="H65" s="1298"/>
      <c r="I65" s="1298"/>
      <c r="J65" s="1298"/>
      <c r="K65" s="3146"/>
      <c r="L65" s="3146"/>
      <c r="M65" s="3146"/>
      <c r="N65" s="3146"/>
      <c r="O65" s="3146"/>
      <c r="P65" s="3146"/>
      <c r="Q65" s="3146"/>
      <c r="R65" s="3146"/>
      <c r="S65" s="3146"/>
      <c r="T65" s="3146"/>
      <c r="U65" s="3146"/>
      <c r="V65" s="3146"/>
      <c r="W65" s="3146"/>
      <c r="X65" s="3146"/>
      <c r="Y65" s="3146"/>
      <c r="Z65" s="3146"/>
      <c r="AA65" s="3146"/>
      <c r="AB65" s="3146"/>
      <c r="AC65" s="3146"/>
      <c r="AD65" s="3146"/>
      <c r="AE65" s="3146"/>
      <c r="AF65" s="3147"/>
      <c r="AG65" s="1295"/>
    </row>
    <row r="66" spans="1:33" s="1296" customFormat="1" ht="15.75" customHeight="1">
      <c r="A66" s="1297" t="s">
        <v>1809</v>
      </c>
      <c r="B66" s="1298"/>
      <c r="C66" s="1298"/>
      <c r="D66" s="1298"/>
      <c r="E66" s="1298"/>
      <c r="F66" s="1298"/>
      <c r="G66" s="1298"/>
      <c r="H66" s="1298"/>
      <c r="I66" s="1298"/>
      <c r="J66" s="1298"/>
      <c r="K66" s="3151"/>
      <c r="L66" s="3151"/>
      <c r="M66" s="3151"/>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1810</v>
      </c>
      <c r="B67" s="1298"/>
      <c r="C67" s="1298"/>
      <c r="D67" s="1298"/>
      <c r="E67" s="1298"/>
      <c r="F67" s="1298"/>
      <c r="G67" s="1298"/>
      <c r="H67" s="1298"/>
      <c r="I67" s="1298"/>
      <c r="J67" s="1298"/>
      <c r="K67" s="3152"/>
      <c r="L67" s="3152"/>
      <c r="M67" s="3152"/>
      <c r="N67" s="3152"/>
      <c r="O67" s="3152"/>
      <c r="P67" s="3152"/>
      <c r="Q67" s="3152"/>
      <c r="R67" s="3152"/>
      <c r="S67" s="3152"/>
      <c r="T67" s="3152"/>
      <c r="U67" s="3152"/>
      <c r="V67" s="3152"/>
      <c r="W67" s="3152"/>
      <c r="X67" s="3152"/>
      <c r="Y67" s="3152"/>
      <c r="Z67" s="3152"/>
      <c r="AA67" s="3152"/>
      <c r="AB67" s="3152"/>
      <c r="AC67" s="3152"/>
      <c r="AD67" s="3152"/>
      <c r="AE67" s="3152"/>
      <c r="AF67" s="3153"/>
      <c r="AG67" s="1295"/>
    </row>
    <row r="68" spans="1:33" s="1296" customFormat="1" ht="15.75" customHeight="1">
      <c r="A68" s="1297" t="s">
        <v>1811</v>
      </c>
      <c r="B68" s="1298"/>
      <c r="C68" s="1298"/>
      <c r="D68" s="1298"/>
      <c r="E68" s="1298"/>
      <c r="F68" s="1298"/>
      <c r="G68" s="1298"/>
      <c r="H68" s="1298"/>
      <c r="I68" s="1298"/>
      <c r="J68" s="1298"/>
      <c r="K68" s="3154"/>
      <c r="L68" s="3154"/>
      <c r="M68" s="3154"/>
      <c r="N68" s="3154"/>
      <c r="O68" s="3154"/>
      <c r="P68" s="3154"/>
      <c r="Q68" s="3154"/>
      <c r="R68" s="3154"/>
      <c r="S68" s="3154"/>
      <c r="T68" s="3154"/>
      <c r="U68" s="3154"/>
      <c r="V68" s="3154"/>
      <c r="W68" s="3154"/>
      <c r="X68" s="3154"/>
      <c r="Y68" s="3154"/>
      <c r="Z68" s="3154"/>
      <c r="AA68" s="3154"/>
      <c r="AB68" s="3154"/>
      <c r="AC68" s="3154"/>
      <c r="AD68" s="3154"/>
      <c r="AE68" s="3154"/>
      <c r="AF68" s="3155"/>
      <c r="AG68" s="1295"/>
    </row>
    <row r="69" spans="1:33" s="1296" customFormat="1" ht="15.75" customHeight="1">
      <c r="A69" s="1297" t="s">
        <v>1812</v>
      </c>
      <c r="B69" s="1298"/>
      <c r="C69" s="1298"/>
      <c r="D69" s="1298"/>
      <c r="E69" s="1298"/>
      <c r="F69" s="1298"/>
      <c r="G69" s="1298"/>
      <c r="H69" s="1298"/>
      <c r="I69" s="1298"/>
      <c r="J69" s="1298"/>
      <c r="K69" s="3154"/>
      <c r="L69" s="3154"/>
      <c r="M69" s="3154"/>
      <c r="N69" s="3154"/>
      <c r="O69" s="3154"/>
      <c r="P69" s="3154"/>
      <c r="Q69" s="3154"/>
      <c r="R69" s="3154"/>
      <c r="S69" s="3154"/>
      <c r="T69" s="3154"/>
      <c r="U69" s="3154"/>
      <c r="V69" s="3154"/>
      <c r="W69" s="3154"/>
      <c r="X69" s="3154"/>
      <c r="Y69" s="3154"/>
      <c r="Z69" s="3154"/>
      <c r="AA69" s="3154"/>
      <c r="AB69" s="3154"/>
      <c r="AC69" s="3154"/>
      <c r="AD69" s="3154"/>
      <c r="AE69" s="3154"/>
      <c r="AF69" s="3155"/>
      <c r="AG69" s="1295"/>
    </row>
    <row r="70" spans="1:33" s="1296" customFormat="1" ht="15.75" customHeight="1" thickBot="1">
      <c r="A70" s="1304" t="s">
        <v>1813</v>
      </c>
      <c r="B70" s="1305"/>
      <c r="C70" s="1305"/>
      <c r="D70" s="1305"/>
      <c r="E70" s="1305"/>
      <c r="F70" s="1305"/>
      <c r="G70" s="1305"/>
      <c r="H70" s="1305"/>
      <c r="I70" s="1305"/>
      <c r="J70" s="1305"/>
      <c r="K70" s="3156"/>
      <c r="L70" s="3156"/>
      <c r="M70" s="3156"/>
      <c r="N70" s="3156"/>
      <c r="O70" s="3156"/>
      <c r="P70" s="3156"/>
      <c r="Q70" s="3156"/>
      <c r="R70" s="3156"/>
      <c r="S70" s="3156"/>
      <c r="T70" s="3156"/>
      <c r="U70" s="3156"/>
      <c r="V70" s="3156"/>
      <c r="W70" s="3156"/>
      <c r="X70" s="3156"/>
      <c r="Y70" s="3156"/>
      <c r="Z70" s="3156"/>
      <c r="AA70" s="3156"/>
      <c r="AB70" s="3156"/>
      <c r="AC70" s="3156"/>
      <c r="AD70" s="3156"/>
      <c r="AE70" s="3156"/>
      <c r="AF70" s="3157"/>
      <c r="AG70" s="1295"/>
    </row>
    <row r="71" spans="1:33" s="1296" customFormat="1" ht="15.75" customHeight="1">
      <c r="A71" s="1292" t="s">
        <v>1820</v>
      </c>
      <c r="B71" s="1307"/>
      <c r="C71" s="1307"/>
      <c r="D71" s="1307"/>
      <c r="E71" s="1307"/>
      <c r="F71" s="1307"/>
      <c r="G71" s="1307"/>
      <c r="H71" s="1307"/>
      <c r="I71" s="1307"/>
      <c r="J71" s="1307"/>
      <c r="K71" s="3159"/>
      <c r="L71" s="3159"/>
      <c r="M71" s="3159"/>
      <c r="N71" s="3159"/>
      <c r="O71" s="3159"/>
      <c r="P71" s="3159"/>
      <c r="Q71" s="3159"/>
      <c r="R71" s="3159"/>
      <c r="S71" s="3159"/>
      <c r="T71" s="3159"/>
      <c r="U71" s="3159"/>
      <c r="V71" s="3159"/>
      <c r="W71" s="3159"/>
      <c r="X71" s="3159"/>
      <c r="Y71" s="3159"/>
      <c r="Z71" s="3159"/>
      <c r="AA71" s="3159"/>
      <c r="AB71" s="3159"/>
      <c r="AC71" s="3159"/>
      <c r="AD71" s="3159"/>
      <c r="AE71" s="3159"/>
      <c r="AF71" s="3160"/>
      <c r="AG71" s="1295"/>
    </row>
    <row r="72" spans="1:33" s="1296" customFormat="1" ht="15.75" customHeight="1">
      <c r="A72" s="1297" t="s">
        <v>1802</v>
      </c>
      <c r="B72" s="1298"/>
      <c r="C72" s="1298"/>
      <c r="D72" s="1298"/>
      <c r="E72" s="1298"/>
      <c r="F72" s="1299"/>
      <c r="G72" s="1299"/>
      <c r="H72" s="1299"/>
      <c r="I72" s="1299"/>
      <c r="J72" s="1299"/>
      <c r="K72" s="1299" t="s">
        <v>515</v>
      </c>
      <c r="L72" s="3143"/>
      <c r="M72" s="3143"/>
      <c r="N72" s="3143"/>
      <c r="O72" s="3143"/>
      <c r="P72" s="3144" t="s">
        <v>1803</v>
      </c>
      <c r="Q72" s="3144"/>
      <c r="R72" s="3144"/>
      <c r="S72" s="3143"/>
      <c r="T72" s="3143"/>
      <c r="U72" s="3143"/>
      <c r="V72" s="3143"/>
      <c r="W72" s="3144" t="s">
        <v>1804</v>
      </c>
      <c r="X72" s="3144"/>
      <c r="Y72" s="3144"/>
      <c r="Z72" s="3145"/>
      <c r="AA72" s="3145"/>
      <c r="AB72" s="3145"/>
      <c r="AC72" s="3145"/>
      <c r="AD72" s="3145"/>
      <c r="AE72" s="3145"/>
      <c r="AF72" s="1301" t="s">
        <v>2</v>
      </c>
      <c r="AG72" s="1295"/>
    </row>
    <row r="73" spans="1:33" s="1296" customFormat="1" ht="15.75" customHeight="1">
      <c r="A73" s="1297" t="s">
        <v>1805</v>
      </c>
      <c r="B73" s="1298"/>
      <c r="C73" s="1298"/>
      <c r="D73" s="1298"/>
      <c r="E73" s="1298"/>
      <c r="F73" s="1302"/>
      <c r="G73" s="1302"/>
      <c r="H73" s="1302"/>
      <c r="I73" s="1302"/>
      <c r="J73" s="1302"/>
      <c r="K73" s="3149"/>
      <c r="L73" s="3149"/>
      <c r="M73" s="3149"/>
      <c r="N73" s="3149"/>
      <c r="O73" s="3149"/>
      <c r="P73" s="3149"/>
      <c r="Q73" s="3149"/>
      <c r="R73" s="3149"/>
      <c r="S73" s="3149"/>
      <c r="T73" s="3149"/>
      <c r="U73" s="3149"/>
      <c r="V73" s="3149"/>
      <c r="W73" s="3149"/>
      <c r="X73" s="3149"/>
      <c r="Y73" s="3149"/>
      <c r="Z73" s="3149"/>
      <c r="AA73" s="3149"/>
      <c r="AB73" s="3149"/>
      <c r="AC73" s="3149"/>
      <c r="AD73" s="3149"/>
      <c r="AE73" s="3149"/>
      <c r="AF73" s="3150"/>
      <c r="AG73" s="1295"/>
    </row>
    <row r="74" spans="1:33" s="1296" customFormat="1" ht="15.75" customHeight="1">
      <c r="A74" s="1297" t="s">
        <v>1806</v>
      </c>
      <c r="B74" s="1298"/>
      <c r="C74" s="1298"/>
      <c r="D74" s="1298"/>
      <c r="E74" s="1298"/>
      <c r="F74" s="1298"/>
      <c r="G74" s="1298"/>
      <c r="H74" s="1298"/>
      <c r="I74" s="1298"/>
      <c r="J74" s="1298"/>
      <c r="K74" s="1299" t="s">
        <v>515</v>
      </c>
      <c r="L74" s="3143"/>
      <c r="M74" s="3143"/>
      <c r="N74" s="3143"/>
      <c r="O74" s="3144" t="s">
        <v>1807</v>
      </c>
      <c r="P74" s="3144"/>
      <c r="Q74" s="3144"/>
      <c r="R74" s="3144"/>
      <c r="S74" s="3144"/>
      <c r="T74" s="3143"/>
      <c r="U74" s="3143"/>
      <c r="V74" s="3143"/>
      <c r="W74" s="3144" t="s">
        <v>1808</v>
      </c>
      <c r="X74" s="3144"/>
      <c r="Y74" s="3144"/>
      <c r="Z74" s="3144"/>
      <c r="AA74" s="3145"/>
      <c r="AB74" s="3145"/>
      <c r="AC74" s="3145"/>
      <c r="AD74" s="3145"/>
      <c r="AE74" s="3145"/>
      <c r="AF74" s="1301" t="s">
        <v>2</v>
      </c>
      <c r="AG74" s="1295"/>
    </row>
    <row r="75" spans="1:33" s="1296" customFormat="1" ht="15.75" customHeight="1">
      <c r="A75" s="1297"/>
      <c r="B75" s="1298"/>
      <c r="C75" s="1298"/>
      <c r="D75" s="1298"/>
      <c r="E75" s="1298"/>
      <c r="F75" s="1298"/>
      <c r="G75" s="1298"/>
      <c r="H75" s="1298"/>
      <c r="I75" s="1298"/>
      <c r="J75" s="1298"/>
      <c r="K75" s="3146"/>
      <c r="L75" s="3146"/>
      <c r="M75" s="3146"/>
      <c r="N75" s="3146"/>
      <c r="O75" s="3146"/>
      <c r="P75" s="3146"/>
      <c r="Q75" s="3146"/>
      <c r="R75" s="3146"/>
      <c r="S75" s="3146"/>
      <c r="T75" s="3146"/>
      <c r="U75" s="3146"/>
      <c r="V75" s="3146"/>
      <c r="W75" s="3146"/>
      <c r="X75" s="3146"/>
      <c r="Y75" s="3146"/>
      <c r="Z75" s="3146"/>
      <c r="AA75" s="3146"/>
      <c r="AB75" s="3146"/>
      <c r="AC75" s="3146"/>
      <c r="AD75" s="3146"/>
      <c r="AE75" s="3146"/>
      <c r="AF75" s="3147"/>
      <c r="AG75" s="1295"/>
    </row>
    <row r="76" spans="1:33" s="1296" customFormat="1" ht="15.75" customHeight="1">
      <c r="A76" s="1297" t="s">
        <v>1809</v>
      </c>
      <c r="B76" s="1298"/>
      <c r="C76" s="1298"/>
      <c r="D76" s="1298"/>
      <c r="E76" s="1298"/>
      <c r="F76" s="1298"/>
      <c r="G76" s="1298"/>
      <c r="H76" s="1298"/>
      <c r="I76" s="1298"/>
      <c r="J76" s="1298"/>
      <c r="K76" s="3151"/>
      <c r="L76" s="3151"/>
      <c r="M76" s="3151"/>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1810</v>
      </c>
      <c r="B77" s="1298"/>
      <c r="C77" s="1298"/>
      <c r="D77" s="1298"/>
      <c r="E77" s="1298"/>
      <c r="F77" s="1298"/>
      <c r="G77" s="1298"/>
      <c r="H77" s="1298"/>
      <c r="I77" s="1298"/>
      <c r="J77" s="1298"/>
      <c r="K77" s="3152"/>
      <c r="L77" s="3152"/>
      <c r="M77" s="3152"/>
      <c r="N77" s="3152"/>
      <c r="O77" s="3152"/>
      <c r="P77" s="3152"/>
      <c r="Q77" s="3152"/>
      <c r="R77" s="3152"/>
      <c r="S77" s="3152"/>
      <c r="T77" s="3152"/>
      <c r="U77" s="3152"/>
      <c r="V77" s="3152"/>
      <c r="W77" s="3152"/>
      <c r="X77" s="3152"/>
      <c r="Y77" s="3152"/>
      <c r="Z77" s="3152"/>
      <c r="AA77" s="3152"/>
      <c r="AB77" s="3152"/>
      <c r="AC77" s="3152"/>
      <c r="AD77" s="3152"/>
      <c r="AE77" s="3152"/>
      <c r="AF77" s="3153"/>
      <c r="AG77" s="1295"/>
    </row>
    <row r="78" spans="1:33" s="1296" customFormat="1" ht="15.75" customHeight="1">
      <c r="A78" s="1297" t="s">
        <v>1811</v>
      </c>
      <c r="B78" s="1298"/>
      <c r="C78" s="1298"/>
      <c r="D78" s="1298"/>
      <c r="E78" s="1298"/>
      <c r="F78" s="1298"/>
      <c r="G78" s="1298"/>
      <c r="H78" s="1298"/>
      <c r="I78" s="1298"/>
      <c r="J78" s="1298"/>
      <c r="K78" s="3154"/>
      <c r="L78" s="3154"/>
      <c r="M78" s="3154"/>
      <c r="N78" s="3154"/>
      <c r="O78" s="3154"/>
      <c r="P78" s="3154"/>
      <c r="Q78" s="3154"/>
      <c r="R78" s="3154"/>
      <c r="S78" s="3154"/>
      <c r="T78" s="3154"/>
      <c r="U78" s="3154"/>
      <c r="V78" s="3154"/>
      <c r="W78" s="3154"/>
      <c r="X78" s="3154"/>
      <c r="Y78" s="3154"/>
      <c r="Z78" s="3154"/>
      <c r="AA78" s="3154"/>
      <c r="AB78" s="3154"/>
      <c r="AC78" s="3154"/>
      <c r="AD78" s="3154"/>
      <c r="AE78" s="3154"/>
      <c r="AF78" s="3155"/>
      <c r="AG78" s="1295"/>
    </row>
    <row r="79" spans="1:33" s="1296" customFormat="1" ht="15.75" customHeight="1">
      <c r="A79" s="1297" t="s">
        <v>1812</v>
      </c>
      <c r="B79" s="1298"/>
      <c r="C79" s="1298"/>
      <c r="D79" s="1298"/>
      <c r="E79" s="1298"/>
      <c r="F79" s="1298"/>
      <c r="G79" s="1298"/>
      <c r="H79" s="1298"/>
      <c r="I79" s="1298"/>
      <c r="J79" s="1298"/>
      <c r="K79" s="3154"/>
      <c r="L79" s="3154"/>
      <c r="M79" s="3154"/>
      <c r="N79" s="3154"/>
      <c r="O79" s="3154"/>
      <c r="P79" s="3154"/>
      <c r="Q79" s="3154"/>
      <c r="R79" s="3154"/>
      <c r="S79" s="3154"/>
      <c r="T79" s="3154"/>
      <c r="U79" s="3154"/>
      <c r="V79" s="3154"/>
      <c r="W79" s="3154"/>
      <c r="X79" s="3154"/>
      <c r="Y79" s="3154"/>
      <c r="Z79" s="3154"/>
      <c r="AA79" s="3154"/>
      <c r="AB79" s="3154"/>
      <c r="AC79" s="3154"/>
      <c r="AD79" s="3154"/>
      <c r="AE79" s="3154"/>
      <c r="AF79" s="3155"/>
      <c r="AG79" s="1295"/>
    </row>
    <row r="80" spans="1:33" s="1296" customFormat="1" ht="15.75" customHeight="1" thickBot="1">
      <c r="A80" s="1304" t="s">
        <v>1813</v>
      </c>
      <c r="B80" s="1305"/>
      <c r="C80" s="1305"/>
      <c r="D80" s="1305"/>
      <c r="E80" s="1305"/>
      <c r="F80" s="1305"/>
      <c r="G80" s="1305"/>
      <c r="H80" s="1305"/>
      <c r="I80" s="1305"/>
      <c r="J80" s="1305"/>
      <c r="K80" s="3156"/>
      <c r="L80" s="3156"/>
      <c r="M80" s="3156"/>
      <c r="N80" s="3156"/>
      <c r="O80" s="3156"/>
      <c r="P80" s="3156"/>
      <c r="Q80" s="3156"/>
      <c r="R80" s="3156"/>
      <c r="S80" s="3156"/>
      <c r="T80" s="3156"/>
      <c r="U80" s="3156"/>
      <c r="V80" s="3156"/>
      <c r="W80" s="3156"/>
      <c r="X80" s="3156"/>
      <c r="Y80" s="3156"/>
      <c r="Z80" s="3156"/>
      <c r="AA80" s="3156"/>
      <c r="AB80" s="3156"/>
      <c r="AC80" s="3156"/>
      <c r="AD80" s="3156"/>
      <c r="AE80" s="3156"/>
      <c r="AF80" s="3157"/>
      <c r="AG80" s="1295"/>
    </row>
    <row r="81" spans="1:33" s="1296" customFormat="1" ht="15.75" customHeight="1">
      <c r="A81" s="1292" t="s">
        <v>1821</v>
      </c>
      <c r="B81" s="1307"/>
      <c r="C81" s="1307"/>
      <c r="D81" s="1307"/>
      <c r="E81" s="1307"/>
      <c r="F81" s="1307"/>
      <c r="G81" s="1307"/>
      <c r="H81" s="1307"/>
      <c r="I81" s="1307"/>
      <c r="J81" s="1307"/>
      <c r="K81" s="3159"/>
      <c r="L81" s="3159"/>
      <c r="M81" s="3159"/>
      <c r="N81" s="3159"/>
      <c r="O81" s="3159"/>
      <c r="P81" s="3159"/>
      <c r="Q81" s="3159"/>
      <c r="R81" s="3159"/>
      <c r="S81" s="3159"/>
      <c r="T81" s="3159"/>
      <c r="U81" s="3159"/>
      <c r="V81" s="3159"/>
      <c r="W81" s="3159"/>
      <c r="X81" s="3159"/>
      <c r="Y81" s="3159"/>
      <c r="Z81" s="3159"/>
      <c r="AA81" s="3159"/>
      <c r="AB81" s="3159"/>
      <c r="AC81" s="3159"/>
      <c r="AD81" s="3159"/>
      <c r="AE81" s="3159"/>
      <c r="AF81" s="3160"/>
      <c r="AG81" s="1295"/>
    </row>
    <row r="82" spans="1:33" s="1296" customFormat="1" ht="15.75" customHeight="1">
      <c r="A82" s="1297" t="s">
        <v>1802</v>
      </c>
      <c r="B82" s="1298"/>
      <c r="C82" s="1298"/>
      <c r="D82" s="1298"/>
      <c r="E82" s="1298"/>
      <c r="F82" s="1299"/>
      <c r="G82" s="1299"/>
      <c r="H82" s="1299"/>
      <c r="I82" s="1299"/>
      <c r="J82" s="1299"/>
      <c r="K82" s="1299" t="s">
        <v>515</v>
      </c>
      <c r="L82" s="3143"/>
      <c r="M82" s="3143"/>
      <c r="N82" s="3143"/>
      <c r="O82" s="3143"/>
      <c r="P82" s="3144" t="s">
        <v>1803</v>
      </c>
      <c r="Q82" s="3144"/>
      <c r="R82" s="3144"/>
      <c r="S82" s="3143"/>
      <c r="T82" s="3143"/>
      <c r="U82" s="3143"/>
      <c r="V82" s="3143"/>
      <c r="W82" s="3144" t="s">
        <v>1804</v>
      </c>
      <c r="X82" s="3144"/>
      <c r="Y82" s="3144"/>
      <c r="Z82" s="3145"/>
      <c r="AA82" s="3145"/>
      <c r="AB82" s="3145"/>
      <c r="AC82" s="3145"/>
      <c r="AD82" s="3145"/>
      <c r="AE82" s="3145"/>
      <c r="AF82" s="1301" t="s">
        <v>2</v>
      </c>
      <c r="AG82" s="1295"/>
    </row>
    <row r="83" spans="1:33" s="1296" customFormat="1" ht="15.75" customHeight="1">
      <c r="A83" s="1297" t="s">
        <v>1805</v>
      </c>
      <c r="B83" s="1298"/>
      <c r="C83" s="1298"/>
      <c r="D83" s="1298"/>
      <c r="E83" s="1298"/>
      <c r="F83" s="1302"/>
      <c r="G83" s="1302"/>
      <c r="H83" s="1302"/>
      <c r="I83" s="1302"/>
      <c r="J83" s="1302"/>
      <c r="K83" s="3149"/>
      <c r="L83" s="3149"/>
      <c r="M83" s="3149"/>
      <c r="N83" s="3149"/>
      <c r="O83" s="3149"/>
      <c r="P83" s="3149"/>
      <c r="Q83" s="3149"/>
      <c r="R83" s="3149"/>
      <c r="S83" s="3149"/>
      <c r="T83" s="3149"/>
      <c r="U83" s="3149"/>
      <c r="V83" s="3149"/>
      <c r="W83" s="3149"/>
      <c r="X83" s="3149"/>
      <c r="Y83" s="3149"/>
      <c r="Z83" s="3149"/>
      <c r="AA83" s="3149"/>
      <c r="AB83" s="3149"/>
      <c r="AC83" s="3149"/>
      <c r="AD83" s="3149"/>
      <c r="AE83" s="3149"/>
      <c r="AF83" s="3150"/>
      <c r="AG83" s="1295"/>
    </row>
    <row r="84" spans="1:33" s="1296" customFormat="1" ht="15.75" customHeight="1">
      <c r="A84" s="1297" t="s">
        <v>1806</v>
      </c>
      <c r="B84" s="1298"/>
      <c r="C84" s="1298"/>
      <c r="D84" s="1298"/>
      <c r="E84" s="1298"/>
      <c r="F84" s="1298"/>
      <c r="G84" s="1298"/>
      <c r="H84" s="1298"/>
      <c r="I84" s="1298"/>
      <c r="J84" s="1298"/>
      <c r="K84" s="1299" t="s">
        <v>515</v>
      </c>
      <c r="L84" s="3143"/>
      <c r="M84" s="3143"/>
      <c r="N84" s="3143"/>
      <c r="O84" s="3144" t="s">
        <v>1807</v>
      </c>
      <c r="P84" s="3144"/>
      <c r="Q84" s="3144"/>
      <c r="R84" s="3144"/>
      <c r="S84" s="3144"/>
      <c r="T84" s="3143"/>
      <c r="U84" s="3143"/>
      <c r="V84" s="3143"/>
      <c r="W84" s="3144" t="s">
        <v>1808</v>
      </c>
      <c r="X84" s="3144"/>
      <c r="Y84" s="3144"/>
      <c r="Z84" s="3144"/>
      <c r="AA84" s="3145"/>
      <c r="AB84" s="3145"/>
      <c r="AC84" s="3145"/>
      <c r="AD84" s="3145"/>
      <c r="AE84" s="3145"/>
      <c r="AF84" s="1301" t="s">
        <v>2</v>
      </c>
      <c r="AG84" s="1295"/>
    </row>
    <row r="85" spans="1:33" s="1296" customFormat="1" ht="15.75" customHeight="1">
      <c r="A85" s="1297"/>
      <c r="B85" s="1298"/>
      <c r="C85" s="1298"/>
      <c r="D85" s="1298"/>
      <c r="E85" s="1298"/>
      <c r="F85" s="1298"/>
      <c r="G85" s="1298"/>
      <c r="H85" s="1298"/>
      <c r="I85" s="1298"/>
      <c r="J85" s="1298"/>
      <c r="K85" s="3146"/>
      <c r="L85" s="3146"/>
      <c r="M85" s="3146"/>
      <c r="N85" s="3146"/>
      <c r="O85" s="3146"/>
      <c r="P85" s="3146"/>
      <c r="Q85" s="3146"/>
      <c r="R85" s="3146"/>
      <c r="S85" s="3146"/>
      <c r="T85" s="3146"/>
      <c r="U85" s="3146"/>
      <c r="V85" s="3146"/>
      <c r="W85" s="3146"/>
      <c r="X85" s="3146"/>
      <c r="Y85" s="3146"/>
      <c r="Z85" s="3146"/>
      <c r="AA85" s="3146"/>
      <c r="AB85" s="3146"/>
      <c r="AC85" s="3146"/>
      <c r="AD85" s="3146"/>
      <c r="AE85" s="3146"/>
      <c r="AF85" s="3147"/>
      <c r="AG85" s="1295"/>
    </row>
    <row r="86" spans="1:33" s="1296" customFormat="1" ht="15.75" customHeight="1">
      <c r="A86" s="1297" t="s">
        <v>1809</v>
      </c>
      <c r="B86" s="1298"/>
      <c r="C86" s="1298"/>
      <c r="D86" s="1298"/>
      <c r="E86" s="1298"/>
      <c r="F86" s="1298"/>
      <c r="G86" s="1298"/>
      <c r="H86" s="1298"/>
      <c r="I86" s="1298"/>
      <c r="J86" s="1298"/>
      <c r="K86" s="3151"/>
      <c r="L86" s="3151"/>
      <c r="M86" s="3151"/>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1810</v>
      </c>
      <c r="B87" s="1298"/>
      <c r="C87" s="1298"/>
      <c r="D87" s="1298"/>
      <c r="E87" s="1298"/>
      <c r="F87" s="1298"/>
      <c r="G87" s="1298"/>
      <c r="H87" s="1298"/>
      <c r="I87" s="1298"/>
      <c r="J87" s="1298"/>
      <c r="K87" s="3152"/>
      <c r="L87" s="3152"/>
      <c r="M87" s="3152"/>
      <c r="N87" s="3152"/>
      <c r="O87" s="3152"/>
      <c r="P87" s="3152"/>
      <c r="Q87" s="3152"/>
      <c r="R87" s="3152"/>
      <c r="S87" s="3152"/>
      <c r="T87" s="3152"/>
      <c r="U87" s="3152"/>
      <c r="V87" s="3152"/>
      <c r="W87" s="3152"/>
      <c r="X87" s="3152"/>
      <c r="Y87" s="3152"/>
      <c r="Z87" s="3152"/>
      <c r="AA87" s="3152"/>
      <c r="AB87" s="3152"/>
      <c r="AC87" s="3152"/>
      <c r="AD87" s="3152"/>
      <c r="AE87" s="3152"/>
      <c r="AF87" s="3153"/>
      <c r="AG87" s="1295"/>
    </row>
    <row r="88" spans="1:33" s="1296" customFormat="1" ht="15.75" customHeight="1">
      <c r="A88" s="1297" t="s">
        <v>1811</v>
      </c>
      <c r="B88" s="1298"/>
      <c r="C88" s="1298"/>
      <c r="D88" s="1298"/>
      <c r="E88" s="1298"/>
      <c r="F88" s="1298"/>
      <c r="G88" s="1298"/>
      <c r="H88" s="1298"/>
      <c r="I88" s="1298"/>
      <c r="J88" s="1298"/>
      <c r="K88" s="3154"/>
      <c r="L88" s="3154"/>
      <c r="M88" s="3154"/>
      <c r="N88" s="3154"/>
      <c r="O88" s="3154"/>
      <c r="P88" s="3154"/>
      <c r="Q88" s="3154"/>
      <c r="R88" s="3154"/>
      <c r="S88" s="3154"/>
      <c r="T88" s="3154"/>
      <c r="U88" s="3154"/>
      <c r="V88" s="3154"/>
      <c r="W88" s="3154"/>
      <c r="X88" s="3154"/>
      <c r="Y88" s="3154"/>
      <c r="Z88" s="3154"/>
      <c r="AA88" s="3154"/>
      <c r="AB88" s="3154"/>
      <c r="AC88" s="3154"/>
      <c r="AD88" s="3154"/>
      <c r="AE88" s="3154"/>
      <c r="AF88" s="3155"/>
      <c r="AG88" s="1295"/>
    </row>
    <row r="89" spans="1:33" s="1296" customFormat="1" ht="15.75" customHeight="1">
      <c r="A89" s="1297" t="s">
        <v>1812</v>
      </c>
      <c r="B89" s="1298"/>
      <c r="C89" s="1298"/>
      <c r="D89" s="1298"/>
      <c r="E89" s="1298"/>
      <c r="F89" s="1298"/>
      <c r="G89" s="1298"/>
      <c r="H89" s="1298"/>
      <c r="I89" s="1298"/>
      <c r="J89" s="1298"/>
      <c r="K89" s="3154"/>
      <c r="L89" s="3154"/>
      <c r="M89" s="3154"/>
      <c r="N89" s="3154"/>
      <c r="O89" s="3154"/>
      <c r="P89" s="3154"/>
      <c r="Q89" s="3154"/>
      <c r="R89" s="3154"/>
      <c r="S89" s="3154"/>
      <c r="T89" s="3154"/>
      <c r="U89" s="3154"/>
      <c r="V89" s="3154"/>
      <c r="W89" s="3154"/>
      <c r="X89" s="3154"/>
      <c r="Y89" s="3154"/>
      <c r="Z89" s="3154"/>
      <c r="AA89" s="3154"/>
      <c r="AB89" s="3154"/>
      <c r="AC89" s="3154"/>
      <c r="AD89" s="3154"/>
      <c r="AE89" s="3154"/>
      <c r="AF89" s="3155"/>
      <c r="AG89" s="1295"/>
    </row>
    <row r="90" spans="1:33" s="1296" customFormat="1" ht="15.75" customHeight="1" thickBot="1">
      <c r="A90" s="1304" t="s">
        <v>1813</v>
      </c>
      <c r="B90" s="1305"/>
      <c r="C90" s="1305"/>
      <c r="D90" s="1305"/>
      <c r="E90" s="1305"/>
      <c r="F90" s="1305"/>
      <c r="G90" s="1305"/>
      <c r="H90" s="1305"/>
      <c r="I90" s="1305"/>
      <c r="J90" s="1305"/>
      <c r="K90" s="3156"/>
      <c r="L90" s="3156"/>
      <c r="M90" s="3156"/>
      <c r="N90" s="3156"/>
      <c r="O90" s="3156"/>
      <c r="P90" s="3156"/>
      <c r="Q90" s="3156"/>
      <c r="R90" s="3156"/>
      <c r="S90" s="3156"/>
      <c r="T90" s="3156"/>
      <c r="U90" s="3156"/>
      <c r="V90" s="3156"/>
      <c r="W90" s="3156"/>
      <c r="X90" s="3156"/>
      <c r="Y90" s="3156"/>
      <c r="Z90" s="3156"/>
      <c r="AA90" s="3156"/>
      <c r="AB90" s="3156"/>
      <c r="AC90" s="3156"/>
      <c r="AD90" s="3156"/>
      <c r="AE90" s="3156"/>
      <c r="AF90" s="3157"/>
      <c r="AG90" s="1295"/>
    </row>
    <row r="91" spans="1:33" s="1296" customFormat="1" ht="15.75" customHeight="1">
      <c r="A91" s="1292" t="s">
        <v>1822</v>
      </c>
      <c r="B91" s="1307"/>
      <c r="C91" s="1307"/>
      <c r="D91" s="1307"/>
      <c r="E91" s="1307"/>
      <c r="F91" s="1307"/>
      <c r="G91" s="1307"/>
      <c r="H91" s="1307"/>
      <c r="I91" s="1307"/>
      <c r="J91" s="1307"/>
      <c r="K91" s="3159"/>
      <c r="L91" s="3159"/>
      <c r="M91" s="3159"/>
      <c r="N91" s="3159"/>
      <c r="O91" s="3159"/>
      <c r="P91" s="3159"/>
      <c r="Q91" s="3159"/>
      <c r="R91" s="3159"/>
      <c r="S91" s="3159"/>
      <c r="T91" s="3159"/>
      <c r="U91" s="3159"/>
      <c r="V91" s="3159"/>
      <c r="W91" s="3159"/>
      <c r="X91" s="3159"/>
      <c r="Y91" s="3159"/>
      <c r="Z91" s="3159"/>
      <c r="AA91" s="3159"/>
      <c r="AB91" s="3159"/>
      <c r="AC91" s="3159"/>
      <c r="AD91" s="3159"/>
      <c r="AE91" s="3159"/>
      <c r="AF91" s="3160"/>
      <c r="AG91" s="1295"/>
    </row>
    <row r="92" spans="1:33" s="1296" customFormat="1" ht="15.75" customHeight="1">
      <c r="A92" s="1297" t="s">
        <v>1802</v>
      </c>
      <c r="B92" s="1298"/>
      <c r="C92" s="1298"/>
      <c r="D92" s="1298"/>
      <c r="E92" s="1298"/>
      <c r="F92" s="1299"/>
      <c r="G92" s="1299"/>
      <c r="H92" s="1299"/>
      <c r="I92" s="1299"/>
      <c r="J92" s="1299"/>
      <c r="K92" s="1299" t="s">
        <v>515</v>
      </c>
      <c r="L92" s="3143"/>
      <c r="M92" s="3143"/>
      <c r="N92" s="3143"/>
      <c r="O92" s="3143"/>
      <c r="P92" s="3144" t="s">
        <v>1803</v>
      </c>
      <c r="Q92" s="3144"/>
      <c r="R92" s="3144"/>
      <c r="S92" s="3143"/>
      <c r="T92" s="3143"/>
      <c r="U92" s="3143"/>
      <c r="V92" s="3143"/>
      <c r="W92" s="3144" t="s">
        <v>1804</v>
      </c>
      <c r="X92" s="3144"/>
      <c r="Y92" s="3144"/>
      <c r="Z92" s="3145"/>
      <c r="AA92" s="3145"/>
      <c r="AB92" s="3145"/>
      <c r="AC92" s="3145"/>
      <c r="AD92" s="3145"/>
      <c r="AE92" s="3145"/>
      <c r="AF92" s="1301" t="s">
        <v>2</v>
      </c>
      <c r="AG92" s="1295"/>
    </row>
    <row r="93" spans="1:33" s="1296" customFormat="1" ht="15.75" customHeight="1">
      <c r="A93" s="1297" t="s">
        <v>1805</v>
      </c>
      <c r="B93" s="1298"/>
      <c r="C93" s="1298"/>
      <c r="D93" s="1298"/>
      <c r="E93" s="1298"/>
      <c r="F93" s="1302"/>
      <c r="G93" s="1302"/>
      <c r="H93" s="1302"/>
      <c r="I93" s="1302"/>
      <c r="J93" s="1302"/>
      <c r="K93" s="3149"/>
      <c r="L93" s="3149"/>
      <c r="M93" s="3149"/>
      <c r="N93" s="3149"/>
      <c r="O93" s="3149"/>
      <c r="P93" s="3149"/>
      <c r="Q93" s="3149"/>
      <c r="R93" s="3149"/>
      <c r="S93" s="3149"/>
      <c r="T93" s="3149"/>
      <c r="U93" s="3149"/>
      <c r="V93" s="3149"/>
      <c r="W93" s="3149"/>
      <c r="X93" s="3149"/>
      <c r="Y93" s="3149"/>
      <c r="Z93" s="3149"/>
      <c r="AA93" s="3149"/>
      <c r="AB93" s="3149"/>
      <c r="AC93" s="3149"/>
      <c r="AD93" s="3149"/>
      <c r="AE93" s="3149"/>
      <c r="AF93" s="3150"/>
      <c r="AG93" s="1295"/>
    </row>
    <row r="94" spans="1:33" s="1296" customFormat="1" ht="15.75" customHeight="1">
      <c r="A94" s="1297" t="s">
        <v>1806</v>
      </c>
      <c r="B94" s="1298"/>
      <c r="C94" s="1298"/>
      <c r="D94" s="1298"/>
      <c r="E94" s="1298"/>
      <c r="F94" s="1298"/>
      <c r="G94" s="1298"/>
      <c r="H94" s="1298"/>
      <c r="I94" s="1298"/>
      <c r="J94" s="1298"/>
      <c r="K94" s="1299" t="s">
        <v>515</v>
      </c>
      <c r="L94" s="3143"/>
      <c r="M94" s="3143"/>
      <c r="N94" s="3143"/>
      <c r="O94" s="3144" t="s">
        <v>1807</v>
      </c>
      <c r="P94" s="3144"/>
      <c r="Q94" s="3144"/>
      <c r="R94" s="3144"/>
      <c r="S94" s="3144"/>
      <c r="T94" s="3143"/>
      <c r="U94" s="3143"/>
      <c r="V94" s="3143"/>
      <c r="W94" s="3144" t="s">
        <v>1808</v>
      </c>
      <c r="X94" s="3144"/>
      <c r="Y94" s="3144"/>
      <c r="Z94" s="3144"/>
      <c r="AA94" s="3145"/>
      <c r="AB94" s="3145"/>
      <c r="AC94" s="3145"/>
      <c r="AD94" s="3145"/>
      <c r="AE94" s="3145"/>
      <c r="AF94" s="1301" t="s">
        <v>2</v>
      </c>
      <c r="AG94" s="1295"/>
    </row>
    <row r="95" spans="1:33" s="1296" customFormat="1" ht="15.75" customHeight="1">
      <c r="A95" s="1297"/>
      <c r="B95" s="1298"/>
      <c r="C95" s="1298"/>
      <c r="D95" s="1298"/>
      <c r="E95" s="1298"/>
      <c r="F95" s="1298"/>
      <c r="G95" s="1298"/>
      <c r="H95" s="1298"/>
      <c r="I95" s="1298"/>
      <c r="J95" s="1298"/>
      <c r="K95" s="3146"/>
      <c r="L95" s="3146"/>
      <c r="M95" s="3146"/>
      <c r="N95" s="3146"/>
      <c r="O95" s="3146"/>
      <c r="P95" s="3146"/>
      <c r="Q95" s="3146"/>
      <c r="R95" s="3146"/>
      <c r="S95" s="3146"/>
      <c r="T95" s="3146"/>
      <c r="U95" s="3146"/>
      <c r="V95" s="3146"/>
      <c r="W95" s="3146"/>
      <c r="X95" s="3146"/>
      <c r="Y95" s="3146"/>
      <c r="Z95" s="3146"/>
      <c r="AA95" s="3146"/>
      <c r="AB95" s="3146"/>
      <c r="AC95" s="3146"/>
      <c r="AD95" s="3146"/>
      <c r="AE95" s="3146"/>
      <c r="AF95" s="3147"/>
      <c r="AG95" s="1295"/>
    </row>
    <row r="96" spans="1:33" s="1296" customFormat="1" ht="15.75" customHeight="1">
      <c r="A96" s="1297" t="s">
        <v>1809</v>
      </c>
      <c r="B96" s="1298"/>
      <c r="C96" s="1298"/>
      <c r="D96" s="1298"/>
      <c r="E96" s="1298"/>
      <c r="F96" s="1298"/>
      <c r="G96" s="1298"/>
      <c r="H96" s="1298"/>
      <c r="I96" s="1298"/>
      <c r="J96" s="1298"/>
      <c r="K96" s="3151"/>
      <c r="L96" s="3151"/>
      <c r="M96" s="3151"/>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1810</v>
      </c>
      <c r="B97" s="1298"/>
      <c r="C97" s="1298"/>
      <c r="D97" s="1298"/>
      <c r="E97" s="1298"/>
      <c r="F97" s="1298"/>
      <c r="G97" s="1298"/>
      <c r="H97" s="1298"/>
      <c r="I97" s="1298"/>
      <c r="J97" s="1298"/>
      <c r="K97" s="3152"/>
      <c r="L97" s="3152"/>
      <c r="M97" s="3152"/>
      <c r="N97" s="3152"/>
      <c r="O97" s="3152"/>
      <c r="P97" s="3152"/>
      <c r="Q97" s="3152"/>
      <c r="R97" s="3152"/>
      <c r="S97" s="3152"/>
      <c r="T97" s="3152"/>
      <c r="U97" s="3152"/>
      <c r="V97" s="3152"/>
      <c r="W97" s="3152"/>
      <c r="X97" s="3152"/>
      <c r="Y97" s="3152"/>
      <c r="Z97" s="3152"/>
      <c r="AA97" s="3152"/>
      <c r="AB97" s="3152"/>
      <c r="AC97" s="3152"/>
      <c r="AD97" s="3152"/>
      <c r="AE97" s="3152"/>
      <c r="AF97" s="3153"/>
      <c r="AG97" s="1295"/>
    </row>
    <row r="98" spans="1:33" s="1296" customFormat="1" ht="15.75" customHeight="1">
      <c r="A98" s="1297" t="s">
        <v>1811</v>
      </c>
      <c r="B98" s="1298"/>
      <c r="C98" s="1298"/>
      <c r="D98" s="1298"/>
      <c r="E98" s="1298"/>
      <c r="F98" s="1298"/>
      <c r="G98" s="1298"/>
      <c r="H98" s="1298"/>
      <c r="I98" s="1298"/>
      <c r="J98" s="1298"/>
      <c r="K98" s="3154"/>
      <c r="L98" s="3154"/>
      <c r="M98" s="3154"/>
      <c r="N98" s="3154"/>
      <c r="O98" s="3154"/>
      <c r="P98" s="3154"/>
      <c r="Q98" s="3154"/>
      <c r="R98" s="3154"/>
      <c r="S98" s="3154"/>
      <c r="T98" s="3154"/>
      <c r="U98" s="3154"/>
      <c r="V98" s="3154"/>
      <c r="W98" s="3154"/>
      <c r="X98" s="3154"/>
      <c r="Y98" s="3154"/>
      <c r="Z98" s="3154"/>
      <c r="AA98" s="3154"/>
      <c r="AB98" s="3154"/>
      <c r="AC98" s="3154"/>
      <c r="AD98" s="3154"/>
      <c r="AE98" s="3154"/>
      <c r="AF98" s="3155"/>
      <c r="AG98" s="1295"/>
    </row>
    <row r="99" spans="1:33" s="1296" customFormat="1" ht="15.75" customHeight="1">
      <c r="A99" s="1297" t="s">
        <v>1812</v>
      </c>
      <c r="B99" s="1298"/>
      <c r="C99" s="1298"/>
      <c r="D99" s="1298"/>
      <c r="E99" s="1298"/>
      <c r="F99" s="1298"/>
      <c r="G99" s="1298"/>
      <c r="H99" s="1298"/>
      <c r="I99" s="1298"/>
      <c r="J99" s="1298"/>
      <c r="K99" s="3154"/>
      <c r="L99" s="3154"/>
      <c r="M99" s="3154"/>
      <c r="N99" s="3154"/>
      <c r="O99" s="3154"/>
      <c r="P99" s="3154"/>
      <c r="Q99" s="3154"/>
      <c r="R99" s="3154"/>
      <c r="S99" s="3154"/>
      <c r="T99" s="3154"/>
      <c r="U99" s="3154"/>
      <c r="V99" s="3154"/>
      <c r="W99" s="3154"/>
      <c r="X99" s="3154"/>
      <c r="Y99" s="3154"/>
      <c r="Z99" s="3154"/>
      <c r="AA99" s="3154"/>
      <c r="AB99" s="3154"/>
      <c r="AC99" s="3154"/>
      <c r="AD99" s="3154"/>
      <c r="AE99" s="3154"/>
      <c r="AF99" s="3155"/>
      <c r="AG99" s="1295"/>
    </row>
    <row r="100" spans="1:33" s="1296" customFormat="1" ht="15.75" customHeight="1" thickBot="1">
      <c r="A100" s="1304" t="s">
        <v>1813</v>
      </c>
      <c r="B100" s="1305"/>
      <c r="C100" s="1305"/>
      <c r="D100" s="1305"/>
      <c r="E100" s="1305"/>
      <c r="F100" s="1305"/>
      <c r="G100" s="1305"/>
      <c r="H100" s="1305"/>
      <c r="I100" s="1305"/>
      <c r="J100" s="1305"/>
      <c r="K100" s="3156"/>
      <c r="L100" s="3156"/>
      <c r="M100" s="3156"/>
      <c r="N100" s="3156"/>
      <c r="O100" s="3156"/>
      <c r="P100" s="3156"/>
      <c r="Q100" s="3156"/>
      <c r="R100" s="3156"/>
      <c r="S100" s="3156"/>
      <c r="T100" s="3156"/>
      <c r="U100" s="3156"/>
      <c r="V100" s="3156"/>
      <c r="W100" s="3156"/>
      <c r="X100" s="3156"/>
      <c r="Y100" s="3156"/>
      <c r="Z100" s="3156"/>
      <c r="AA100" s="3156"/>
      <c r="AB100" s="3156"/>
      <c r="AC100" s="3156"/>
      <c r="AD100" s="3156"/>
      <c r="AE100" s="3156"/>
      <c r="AF100" s="3157"/>
      <c r="AG100" s="1295"/>
    </row>
    <row r="126" spans="1:32">
      <c r="A126" s="1308" t="s">
        <v>1823</v>
      </c>
    </row>
    <row r="127" spans="1:32" ht="13.5">
      <c r="A127" s="1309" t="s">
        <v>1824</v>
      </c>
      <c r="AA127" s="1308" t="s">
        <v>1825</v>
      </c>
    </row>
    <row r="128" spans="1:32" ht="13.5">
      <c r="A128" s="1309" t="s">
        <v>1826</v>
      </c>
      <c r="AA128" s="1308" t="s">
        <v>1827</v>
      </c>
      <c r="AF128" s="1308" t="s">
        <v>1828</v>
      </c>
    </row>
    <row r="129" spans="1:32" ht="13.5">
      <c r="A129" s="1309" t="s">
        <v>1829</v>
      </c>
      <c r="AA129" s="1308" t="s">
        <v>1830</v>
      </c>
      <c r="AF129" s="1308" t="s">
        <v>1831</v>
      </c>
    </row>
    <row r="130" spans="1:32" ht="13.5">
      <c r="A130" s="1309" t="s">
        <v>1832</v>
      </c>
      <c r="AA130" s="1308" t="s">
        <v>1833</v>
      </c>
      <c r="AF130" s="1308" t="s">
        <v>1834</v>
      </c>
    </row>
    <row r="131" spans="1:32" ht="13.5">
      <c r="A131" s="1309" t="s">
        <v>1835</v>
      </c>
      <c r="AA131" s="1308" t="s">
        <v>1836</v>
      </c>
      <c r="AF131" s="1308" t="s">
        <v>1837</v>
      </c>
    </row>
    <row r="132" spans="1:32" ht="13.5">
      <c r="A132" s="1309" t="s">
        <v>1838</v>
      </c>
      <c r="AA132" s="1308" t="s">
        <v>1839</v>
      </c>
      <c r="AF132" s="1308" t="s">
        <v>1840</v>
      </c>
    </row>
    <row r="133" spans="1:32" ht="13.5">
      <c r="A133" s="1309" t="s">
        <v>1841</v>
      </c>
      <c r="AA133" s="1308" t="s">
        <v>1842</v>
      </c>
      <c r="AF133" s="1308" t="s">
        <v>1843</v>
      </c>
    </row>
    <row r="134" spans="1:32" ht="13.5">
      <c r="A134" s="1309" t="s">
        <v>1844</v>
      </c>
      <c r="AA134" s="1308" t="s">
        <v>1845</v>
      </c>
      <c r="AF134" s="1308" t="s">
        <v>1846</v>
      </c>
    </row>
    <row r="135" spans="1:32" ht="13.5">
      <c r="A135" s="1309" t="s">
        <v>1847</v>
      </c>
      <c r="AA135" s="1308" t="s">
        <v>1848</v>
      </c>
      <c r="AF135" s="1308" t="s">
        <v>1849</v>
      </c>
    </row>
    <row r="136" spans="1:32" ht="13.5">
      <c r="A136" s="1309" t="s">
        <v>1850</v>
      </c>
      <c r="AA136" s="1308" t="s">
        <v>1851</v>
      </c>
      <c r="AF136" s="1308" t="s">
        <v>1852</v>
      </c>
    </row>
    <row r="137" spans="1:32" ht="13.5">
      <c r="A137" s="1309" t="s">
        <v>1853</v>
      </c>
      <c r="AA137" s="1308" t="s">
        <v>1854</v>
      </c>
      <c r="AF137" s="1308" t="s">
        <v>1855</v>
      </c>
    </row>
    <row r="138" spans="1:32" ht="13.5">
      <c r="A138" s="1309" t="s">
        <v>1856</v>
      </c>
      <c r="AA138" s="1308" t="s">
        <v>1857</v>
      </c>
      <c r="AF138" s="1308" t="s">
        <v>1858</v>
      </c>
    </row>
    <row r="139" spans="1:32" ht="13.5">
      <c r="A139" s="1309" t="s">
        <v>1859</v>
      </c>
      <c r="AA139" s="1308" t="s">
        <v>1860</v>
      </c>
      <c r="AF139" s="1308" t="s">
        <v>1861</v>
      </c>
    </row>
    <row r="140" spans="1:32" ht="13.5">
      <c r="A140" s="1309" t="s">
        <v>1862</v>
      </c>
      <c r="AA140" s="1308" t="s">
        <v>1863</v>
      </c>
      <c r="AF140" s="1308" t="s">
        <v>1864</v>
      </c>
    </row>
    <row r="141" spans="1:32" ht="13.5">
      <c r="A141" s="1309" t="s">
        <v>1865</v>
      </c>
      <c r="AA141" s="1308" t="s">
        <v>1866</v>
      </c>
      <c r="AF141" s="1308" t="s">
        <v>1867</v>
      </c>
    </row>
    <row r="142" spans="1:32" ht="13.5">
      <c r="A142" s="1309" t="s">
        <v>1868</v>
      </c>
      <c r="AA142" s="1308" t="s">
        <v>1869</v>
      </c>
      <c r="AF142" s="1308" t="s">
        <v>1870</v>
      </c>
    </row>
    <row r="143" spans="1:32" ht="13.5">
      <c r="A143" s="1309" t="s">
        <v>1871</v>
      </c>
      <c r="AA143" s="1308" t="s">
        <v>1872</v>
      </c>
      <c r="AF143" s="1308" t="s">
        <v>1873</v>
      </c>
    </row>
    <row r="144" spans="1:32" ht="13.5">
      <c r="A144" s="1309" t="s">
        <v>1874</v>
      </c>
      <c r="AA144" s="1308" t="s">
        <v>1875</v>
      </c>
      <c r="AF144" s="1308" t="s">
        <v>1876</v>
      </c>
    </row>
    <row r="145" spans="27:32">
      <c r="AA145" s="1308" t="s">
        <v>1877</v>
      </c>
      <c r="AF145" s="1308" t="s">
        <v>1878</v>
      </c>
    </row>
    <row r="146" spans="27:32">
      <c r="AA146" s="1308" t="s">
        <v>1879</v>
      </c>
      <c r="AF146" s="1308" t="s">
        <v>1880</v>
      </c>
    </row>
    <row r="147" spans="27:32">
      <c r="AA147" s="1308" t="s">
        <v>1881</v>
      </c>
      <c r="AF147" s="1308" t="s">
        <v>1882</v>
      </c>
    </row>
    <row r="148" spans="27:32">
      <c r="AA148" s="1308" t="s">
        <v>1883</v>
      </c>
      <c r="AF148" s="1308" t="s">
        <v>1884</v>
      </c>
    </row>
    <row r="149" spans="27:32">
      <c r="AA149" s="1308" t="s">
        <v>1885</v>
      </c>
      <c r="AF149" s="1308" t="s">
        <v>1886</v>
      </c>
    </row>
    <row r="150" spans="27:32">
      <c r="AA150" s="1308" t="s">
        <v>1887</v>
      </c>
      <c r="AF150" s="1308" t="s">
        <v>1888</v>
      </c>
    </row>
    <row r="151" spans="27:32">
      <c r="AA151" s="1308" t="s">
        <v>1889</v>
      </c>
      <c r="AF151" s="1308" t="s">
        <v>1890</v>
      </c>
    </row>
    <row r="152" spans="27:32">
      <c r="AA152" s="1308" t="s">
        <v>1891</v>
      </c>
      <c r="AF152" s="1308" t="s">
        <v>1892</v>
      </c>
    </row>
    <row r="153" spans="27:32">
      <c r="AA153" s="1308" t="s">
        <v>1893</v>
      </c>
      <c r="AF153" s="1308" t="s">
        <v>1894</v>
      </c>
    </row>
    <row r="154" spans="27:32">
      <c r="AA154" s="1308" t="s">
        <v>1895</v>
      </c>
      <c r="AF154" s="1308" t="s">
        <v>1896</v>
      </c>
    </row>
    <row r="155" spans="27:32">
      <c r="AA155" s="1308" t="s">
        <v>1897</v>
      </c>
      <c r="AF155" s="1308" t="s">
        <v>1898</v>
      </c>
    </row>
    <row r="156" spans="27:32">
      <c r="AA156" s="1308" t="s">
        <v>1899</v>
      </c>
      <c r="AF156" s="1308" t="s">
        <v>1900</v>
      </c>
    </row>
    <row r="157" spans="27:32">
      <c r="AA157" s="1308" t="s">
        <v>1901</v>
      </c>
      <c r="AF157" s="1308" t="s">
        <v>1902</v>
      </c>
    </row>
    <row r="158" spans="27:32">
      <c r="AA158" s="1308" t="s">
        <v>1903</v>
      </c>
      <c r="AF158" s="1308" t="s">
        <v>1904</v>
      </c>
    </row>
    <row r="159" spans="27:32">
      <c r="AA159" s="1308" t="s">
        <v>1905</v>
      </c>
      <c r="AF159" s="1308" t="s">
        <v>1906</v>
      </c>
    </row>
    <row r="160" spans="27:32">
      <c r="AA160" s="1308" t="s">
        <v>1907</v>
      </c>
      <c r="AF160" s="1308" t="s">
        <v>1908</v>
      </c>
    </row>
    <row r="161" spans="27:32">
      <c r="AA161" s="1308" t="s">
        <v>1909</v>
      </c>
      <c r="AF161" s="1308" t="s">
        <v>1910</v>
      </c>
    </row>
    <row r="162" spans="27:32">
      <c r="AA162" s="1308" t="s">
        <v>1911</v>
      </c>
      <c r="AF162" s="1308" t="s">
        <v>1912</v>
      </c>
    </row>
    <row r="163" spans="27:32">
      <c r="AA163" s="1308" t="s">
        <v>1913</v>
      </c>
      <c r="AF163" s="1308" t="s">
        <v>1914</v>
      </c>
    </row>
    <row r="164" spans="27:32">
      <c r="AA164" s="1308" t="s">
        <v>1915</v>
      </c>
      <c r="AF164" s="1308" t="s">
        <v>1916</v>
      </c>
    </row>
    <row r="165" spans="27:32">
      <c r="AA165" s="1308" t="s">
        <v>1917</v>
      </c>
      <c r="AF165" s="1308" t="s">
        <v>1918</v>
      </c>
    </row>
    <row r="166" spans="27:32">
      <c r="AA166" s="1308" t="s">
        <v>1919</v>
      </c>
      <c r="AF166" s="1308" t="s">
        <v>1920</v>
      </c>
    </row>
    <row r="167" spans="27:32">
      <c r="AA167" s="1308" t="s">
        <v>1921</v>
      </c>
      <c r="AF167" s="1308" t="s">
        <v>1922</v>
      </c>
    </row>
    <row r="168" spans="27:32">
      <c r="AA168" s="1308" t="s">
        <v>1923</v>
      </c>
      <c r="AF168" s="1308" t="s">
        <v>1924</v>
      </c>
    </row>
    <row r="169" spans="27:32">
      <c r="AA169" s="1308" t="s">
        <v>1925</v>
      </c>
      <c r="AF169" s="1308" t="s">
        <v>1926</v>
      </c>
    </row>
    <row r="170" spans="27:32">
      <c r="AA170" s="1308" t="s">
        <v>1927</v>
      </c>
      <c r="AF170" s="1308" t="s">
        <v>1928</v>
      </c>
    </row>
    <row r="171" spans="27:32">
      <c r="AA171" s="1308" t="s">
        <v>1929</v>
      </c>
      <c r="AF171" s="1308" t="s">
        <v>1930</v>
      </c>
    </row>
    <row r="172" spans="27:32">
      <c r="AA172" s="1308" t="s">
        <v>1931</v>
      </c>
      <c r="AF172" s="1308" t="s">
        <v>1932</v>
      </c>
    </row>
    <row r="173" spans="27:32">
      <c r="AA173" s="1308" t="s">
        <v>1933</v>
      </c>
      <c r="AF173" s="1308" t="s">
        <v>1934</v>
      </c>
    </row>
    <row r="174" spans="27:32">
      <c r="AA174" s="1308" t="s">
        <v>1935</v>
      </c>
      <c r="AF174" s="1308" t="s">
        <v>1936</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5"/>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topLeftCell="A7"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61" t="s">
        <v>21</v>
      </c>
      <c r="C3" s="3161"/>
      <c r="D3" s="3161"/>
      <c r="E3" s="3161"/>
      <c r="F3" s="3161"/>
      <c r="G3" s="3161"/>
      <c r="H3" s="3161"/>
      <c r="I3" s="3161"/>
      <c r="J3" s="3161"/>
      <c r="K3" s="3161"/>
      <c r="L3" s="3161"/>
      <c r="M3" s="3161"/>
      <c r="N3" s="3161"/>
      <c r="O3" s="3161"/>
      <c r="P3" s="3161"/>
      <c r="Q3" s="3161"/>
      <c r="R3" s="3161"/>
      <c r="S3" s="3161"/>
      <c r="T3" s="3161"/>
      <c r="U3" s="3161"/>
      <c r="V3" s="3161"/>
      <c r="W3" s="3161"/>
      <c r="X3" s="3161"/>
      <c r="Y3" s="3161"/>
      <c r="Z3" s="3161"/>
      <c r="AA3" s="3161"/>
      <c r="AB3" s="3161"/>
      <c r="AC3" s="3161"/>
      <c r="AD3" s="3161"/>
      <c r="AE3" s="3161"/>
      <c r="AF3" s="3161"/>
      <c r="AG3" s="3161"/>
      <c r="AH3" s="3161"/>
      <c r="AI3" s="3161"/>
      <c r="AJ3" s="3161"/>
      <c r="AK3" s="3161"/>
      <c r="AL3" s="3161"/>
      <c r="AM3" s="3161"/>
      <c r="AN3" s="3161"/>
      <c r="AO3" s="3161"/>
      <c r="AP3" s="3161"/>
      <c r="AQ3" s="3161"/>
      <c r="AR3" s="3161"/>
      <c r="AS3" s="3161"/>
      <c r="AT3" s="3161"/>
      <c r="AU3" s="3161"/>
      <c r="AV3" s="3161"/>
      <c r="AW3" s="3161"/>
      <c r="AX3" s="3161"/>
      <c r="AY3" s="3161"/>
      <c r="AZ3" s="3161"/>
      <c r="BA3" s="3161"/>
      <c r="BB3" s="3161"/>
      <c r="BC3" s="3161"/>
      <c r="BD3" s="3161"/>
      <c r="BE3" s="3161"/>
      <c r="BF3" s="3161"/>
      <c r="BL3" s="2"/>
    </row>
    <row r="4" spans="2:64" ht="13.5" customHeight="1">
      <c r="B4" s="3161"/>
      <c r="C4" s="3161"/>
      <c r="D4" s="3161"/>
      <c r="E4" s="3161"/>
      <c r="F4" s="3161"/>
      <c r="G4" s="3161"/>
      <c r="H4" s="3161"/>
      <c r="I4" s="3161"/>
      <c r="J4" s="3161"/>
      <c r="K4" s="3161"/>
      <c r="L4" s="3161"/>
      <c r="M4" s="3161"/>
      <c r="N4" s="3161"/>
      <c r="O4" s="3161"/>
      <c r="P4" s="3161"/>
      <c r="Q4" s="3161"/>
      <c r="R4" s="3161"/>
      <c r="S4" s="3161"/>
      <c r="T4" s="3161"/>
      <c r="U4" s="3161"/>
      <c r="V4" s="3161"/>
      <c r="W4" s="3161"/>
      <c r="X4" s="3161"/>
      <c r="Y4" s="3161"/>
      <c r="Z4" s="3161"/>
      <c r="AA4" s="3161"/>
      <c r="AB4" s="3161"/>
      <c r="AC4" s="3161"/>
      <c r="AD4" s="3161"/>
      <c r="AE4" s="3161"/>
      <c r="AF4" s="3161"/>
      <c r="AG4" s="3161"/>
      <c r="AH4" s="3161"/>
      <c r="AI4" s="3161"/>
      <c r="AJ4" s="3161"/>
      <c r="AK4" s="3161"/>
      <c r="AL4" s="3161"/>
      <c r="AM4" s="3161"/>
      <c r="AN4" s="3161"/>
      <c r="AO4" s="3161"/>
      <c r="AP4" s="3161"/>
      <c r="AQ4" s="3161"/>
      <c r="AR4" s="3161"/>
      <c r="AS4" s="3161"/>
      <c r="AT4" s="3161"/>
      <c r="AU4" s="3161"/>
      <c r="AV4" s="3161"/>
      <c r="AW4" s="3161"/>
      <c r="AX4" s="3161"/>
      <c r="AY4" s="3161"/>
      <c r="AZ4" s="3161"/>
      <c r="BA4" s="3161"/>
      <c r="BB4" s="3161"/>
      <c r="BC4" s="3161"/>
      <c r="BD4" s="3161"/>
      <c r="BE4" s="3161"/>
      <c r="BF4" s="3161"/>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137</v>
      </c>
      <c r="G10" s="3162">
        <f>'２面'!R21</f>
        <v>0</v>
      </c>
      <c r="H10" s="3162"/>
      <c r="I10" s="3162"/>
      <c r="J10" s="3162"/>
      <c r="K10" s="3162"/>
      <c r="L10" s="3162"/>
      <c r="M10" s="3162"/>
      <c r="N10" s="3162"/>
      <c r="O10" s="3162"/>
      <c r="P10" s="3162"/>
      <c r="Q10" s="3162"/>
      <c r="R10" s="3162"/>
      <c r="S10" s="3162"/>
      <c r="T10" s="3162"/>
      <c r="U10" s="3162"/>
      <c r="V10" s="3162"/>
      <c r="W10" s="3162"/>
      <c r="X10" s="3162"/>
      <c r="Y10" s="3162"/>
      <c r="Z10" s="3162"/>
      <c r="AA10" s="3162"/>
      <c r="AB10" s="3162"/>
      <c r="AC10" s="3162"/>
      <c r="AD10" s="3162"/>
      <c r="AE10" s="3162"/>
      <c r="AF10" s="3162"/>
      <c r="AG10" s="3162"/>
      <c r="AH10" s="3162"/>
      <c r="AI10" s="3162"/>
      <c r="AJ10" s="3162"/>
      <c r="AK10" s="3162"/>
      <c r="AL10" s="3162"/>
      <c r="AM10" s="3162"/>
      <c r="AN10" s="3162"/>
      <c r="AO10" s="3162"/>
      <c r="AP10" s="3162"/>
      <c r="AQ10" s="3162"/>
      <c r="AR10" s="3162"/>
      <c r="AS10" s="3162"/>
      <c r="AT10" s="3162"/>
      <c r="AU10" s="1363" t="s">
        <v>208</v>
      </c>
      <c r="AV10" s="1363"/>
      <c r="AW10" s="1363"/>
      <c r="AX10" s="1363"/>
      <c r="AY10" s="1363"/>
      <c r="AZ10" s="1363"/>
      <c r="BA10" s="1363"/>
      <c r="BB10" s="1363"/>
      <c r="BC10" s="1365"/>
      <c r="BD10" s="1365"/>
      <c r="BE10" s="1365"/>
      <c r="BF10" s="1365"/>
      <c r="BL10" s="1"/>
    </row>
    <row r="11" spans="2:64" ht="13.5" customHeight="1">
      <c r="B11" s="1363"/>
      <c r="C11" s="1363" t="s">
        <v>209</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268</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64" t="s">
        <v>29</v>
      </c>
      <c r="G20" s="3165"/>
      <c r="H20" s="3165"/>
      <c r="I20" s="3166" t="s">
        <v>124</v>
      </c>
      <c r="J20" s="3166"/>
      <c r="K20" s="1363" t="s">
        <v>30</v>
      </c>
      <c r="L20" s="1363"/>
      <c r="M20" s="1363"/>
      <c r="N20" s="1363"/>
      <c r="O20" s="1363"/>
      <c r="P20" s="1363"/>
      <c r="Q20" s="1363"/>
      <c r="R20" s="1363"/>
      <c r="S20" s="1363"/>
      <c r="T20" s="1363"/>
      <c r="U20" s="1363"/>
      <c r="V20" s="3167" t="s">
        <v>22</v>
      </c>
      <c r="W20" s="3167"/>
      <c r="X20" s="3166" t="s">
        <v>31</v>
      </c>
      <c r="Y20" s="3166"/>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64" t="s">
        <v>32</v>
      </c>
      <c r="G22" s="3165"/>
      <c r="H22" s="3165"/>
      <c r="I22" s="3166" t="s">
        <v>124</v>
      </c>
      <c r="J22" s="3166"/>
      <c r="K22" s="1363" t="s">
        <v>16</v>
      </c>
      <c r="L22" s="1363"/>
      <c r="M22" s="1363"/>
      <c r="N22" s="1363"/>
      <c r="O22" s="1363"/>
      <c r="P22" s="1363"/>
      <c r="Q22" s="1363"/>
      <c r="R22" s="1363"/>
      <c r="S22" s="1363"/>
      <c r="T22" s="1363"/>
      <c r="U22" s="1363"/>
      <c r="V22" s="3167" t="s">
        <v>22</v>
      </c>
      <c r="W22" s="3167"/>
      <c r="X22" s="3166" t="s">
        <v>31</v>
      </c>
      <c r="Y22" s="3166"/>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64" t="s">
        <v>33</v>
      </c>
      <c r="G24" s="3165"/>
      <c r="H24" s="3165"/>
      <c r="I24" s="3166" t="s">
        <v>124</v>
      </c>
      <c r="J24" s="3166"/>
      <c r="K24" s="1363" t="s">
        <v>25</v>
      </c>
      <c r="L24" s="1363"/>
      <c r="M24" s="1363"/>
      <c r="N24" s="1363"/>
      <c r="O24" s="1363"/>
      <c r="P24" s="1363"/>
      <c r="Q24" s="1363"/>
      <c r="R24" s="1363"/>
      <c r="S24" s="1363"/>
      <c r="T24" s="1363"/>
      <c r="U24" s="1363"/>
      <c r="V24" s="3167" t="s">
        <v>22</v>
      </c>
      <c r="W24" s="3167"/>
      <c r="X24" s="3166" t="s">
        <v>31</v>
      </c>
      <c r="Y24" s="3166"/>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64" t="s">
        <v>34</v>
      </c>
      <c r="G26" s="3165"/>
      <c r="H26" s="3165"/>
      <c r="I26" s="3166" t="s">
        <v>124</v>
      </c>
      <c r="J26" s="3166"/>
      <c r="K26" s="1363" t="s">
        <v>16</v>
      </c>
      <c r="L26" s="1363"/>
      <c r="M26" s="1363"/>
      <c r="N26" s="1363"/>
      <c r="O26" s="1363"/>
      <c r="P26" s="1363"/>
      <c r="Q26" s="1363"/>
      <c r="R26" s="1363"/>
      <c r="S26" s="1363"/>
      <c r="T26" s="1363"/>
      <c r="U26" s="1363"/>
      <c r="V26" s="3167" t="s">
        <v>22</v>
      </c>
      <c r="W26" s="3167"/>
      <c r="X26" s="3166" t="s">
        <v>31</v>
      </c>
      <c r="Y26" s="3166"/>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64" t="s">
        <v>35</v>
      </c>
      <c r="G28" s="3165"/>
      <c r="H28" s="3165"/>
      <c r="I28" s="3166" t="s">
        <v>124</v>
      </c>
      <c r="J28" s="3166"/>
      <c r="K28" s="1363" t="s">
        <v>125</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64" t="s">
        <v>352</v>
      </c>
      <c r="G30" s="3165"/>
      <c r="H30" s="3165"/>
      <c r="I30" s="3166" t="s">
        <v>124</v>
      </c>
      <c r="J30" s="3166"/>
      <c r="K30" s="1363" t="s">
        <v>353</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267</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69">
        <f>事前シート!C6</f>
        <v>0</v>
      </c>
      <c r="G35" s="3169"/>
      <c r="H35" s="3169"/>
      <c r="I35" s="3169"/>
      <c r="J35" s="3169"/>
      <c r="K35" s="3169"/>
      <c r="L35" s="3169"/>
      <c r="M35" s="3169"/>
      <c r="N35" s="3169"/>
      <c r="O35" s="3169"/>
      <c r="P35" s="3169"/>
      <c r="Q35" s="3169"/>
      <c r="R35" s="3169"/>
      <c r="S35" s="3169"/>
      <c r="T35" s="3169"/>
      <c r="U35" s="3169"/>
      <c r="V35" s="3169"/>
      <c r="W35" s="3169"/>
      <c r="X35" s="3169"/>
      <c r="Y35" s="3169"/>
      <c r="Z35" s="3169"/>
      <c r="AA35" s="3169"/>
      <c r="AB35" s="3169"/>
      <c r="AC35" s="3169"/>
      <c r="AD35" s="3169"/>
      <c r="AE35" s="3169"/>
      <c r="AF35" s="3169"/>
      <c r="AG35" s="3169"/>
      <c r="AH35" s="3169"/>
      <c r="AI35" s="3169"/>
      <c r="AJ35" s="3169"/>
      <c r="AK35" s="3169"/>
      <c r="AL35" s="3169"/>
      <c r="AM35" s="3169"/>
      <c r="AN35" s="3169"/>
      <c r="AO35" s="3169"/>
      <c r="AP35" s="3169"/>
      <c r="AQ35" s="3169"/>
      <c r="AR35" s="3169"/>
      <c r="AS35" s="3169"/>
      <c r="AT35" s="3169"/>
      <c r="AU35" s="3169"/>
      <c r="AV35" s="3169"/>
      <c r="AW35" s="3169"/>
      <c r="AX35" s="3169"/>
      <c r="AY35" s="3169"/>
      <c r="AZ35" s="3169"/>
      <c r="BA35" s="3169"/>
      <c r="BB35" s="3169"/>
      <c r="BC35" s="3169"/>
      <c r="BD35" s="3169"/>
      <c r="BE35" s="1365"/>
      <c r="BF35" s="1365"/>
      <c r="BL35" s="1"/>
    </row>
    <row r="36" spans="2:64" ht="13.5" customHeight="1">
      <c r="B36" s="1363"/>
      <c r="C36" s="1363"/>
      <c r="D36" s="1363"/>
      <c r="E36" s="1363"/>
      <c r="F36" s="3169"/>
      <c r="G36" s="3169"/>
      <c r="H36" s="3169"/>
      <c r="I36" s="3169"/>
      <c r="J36" s="3169"/>
      <c r="K36" s="3169"/>
      <c r="L36" s="3169"/>
      <c r="M36" s="3169"/>
      <c r="N36" s="3169"/>
      <c r="O36" s="3169"/>
      <c r="P36" s="3169"/>
      <c r="Q36" s="3169"/>
      <c r="R36" s="3169"/>
      <c r="S36" s="3169"/>
      <c r="T36" s="3169"/>
      <c r="U36" s="3169"/>
      <c r="V36" s="3169"/>
      <c r="W36" s="3169"/>
      <c r="X36" s="3169"/>
      <c r="Y36" s="3169"/>
      <c r="Z36" s="3169"/>
      <c r="AA36" s="3169"/>
      <c r="AB36" s="3169"/>
      <c r="AC36" s="3169"/>
      <c r="AD36" s="3169"/>
      <c r="AE36" s="3169"/>
      <c r="AF36" s="3169"/>
      <c r="AG36" s="3169"/>
      <c r="AH36" s="3169"/>
      <c r="AI36" s="3169"/>
      <c r="AJ36" s="3169"/>
      <c r="AK36" s="3169"/>
      <c r="AL36" s="3169"/>
      <c r="AM36" s="3169"/>
      <c r="AN36" s="3169"/>
      <c r="AO36" s="3169"/>
      <c r="AP36" s="3169"/>
      <c r="AQ36" s="3169"/>
      <c r="AR36" s="3169"/>
      <c r="AS36" s="3169"/>
      <c r="AT36" s="3169"/>
      <c r="AU36" s="3169"/>
      <c r="AV36" s="3169"/>
      <c r="AW36" s="3169"/>
      <c r="AX36" s="3169"/>
      <c r="AY36" s="3169"/>
      <c r="AZ36" s="3169"/>
      <c r="BA36" s="3169"/>
      <c r="BB36" s="3169"/>
      <c r="BC36" s="3169"/>
      <c r="BD36" s="3169"/>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266</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63">
        <f>'３面'!R6</f>
        <v>0</v>
      </c>
      <c r="G42" s="3163"/>
      <c r="H42" s="3163"/>
      <c r="I42" s="3163"/>
      <c r="J42" s="3163"/>
      <c r="K42" s="3163"/>
      <c r="L42" s="3163"/>
      <c r="M42" s="3163"/>
      <c r="N42" s="3163"/>
      <c r="O42" s="3163"/>
      <c r="P42" s="3163"/>
      <c r="Q42" s="3163"/>
      <c r="R42" s="3163"/>
      <c r="S42" s="3163"/>
      <c r="T42" s="3163"/>
      <c r="U42" s="3163"/>
      <c r="V42" s="3163"/>
      <c r="W42" s="3163"/>
      <c r="X42" s="3163"/>
      <c r="Y42" s="3163"/>
      <c r="Z42" s="3163"/>
      <c r="AA42" s="3163"/>
      <c r="AB42" s="3163"/>
      <c r="AC42" s="3163"/>
      <c r="AD42" s="3163"/>
      <c r="AE42" s="3163"/>
      <c r="AF42" s="3163"/>
      <c r="AG42" s="3163"/>
      <c r="AH42" s="3163"/>
      <c r="AI42" s="3163"/>
      <c r="AJ42" s="3163"/>
      <c r="AK42" s="3163"/>
      <c r="AL42" s="3163"/>
      <c r="AM42" s="3163"/>
      <c r="AN42" s="3163"/>
      <c r="AO42" s="3163"/>
      <c r="AP42" s="3163"/>
      <c r="AQ42" s="3163"/>
      <c r="AR42" s="3163"/>
      <c r="AS42" s="3163"/>
      <c r="AT42" s="3163"/>
      <c r="AU42" s="3163"/>
      <c r="AV42" s="3163"/>
      <c r="AW42" s="3163"/>
      <c r="AX42" s="3163"/>
      <c r="AY42" s="3163"/>
      <c r="AZ42" s="3163"/>
      <c r="BA42" s="3163"/>
      <c r="BB42" s="3163"/>
      <c r="BC42" s="3163"/>
      <c r="BD42" s="3163"/>
      <c r="BE42" s="1365"/>
      <c r="BF42" s="1365"/>
      <c r="BL42" s="1"/>
    </row>
    <row r="43" spans="2:64" ht="13.5" customHeight="1">
      <c r="B43" s="1363"/>
      <c r="C43" s="1363"/>
      <c r="D43" s="1363"/>
      <c r="E43" s="1363"/>
      <c r="F43" s="3163"/>
      <c r="G43" s="3163"/>
      <c r="H43" s="3163"/>
      <c r="I43" s="3163"/>
      <c r="J43" s="3163"/>
      <c r="K43" s="3163"/>
      <c r="L43" s="3163"/>
      <c r="M43" s="3163"/>
      <c r="N43" s="3163"/>
      <c r="O43" s="3163"/>
      <c r="P43" s="3163"/>
      <c r="Q43" s="3163"/>
      <c r="R43" s="3163"/>
      <c r="S43" s="3163"/>
      <c r="T43" s="3163"/>
      <c r="U43" s="3163"/>
      <c r="V43" s="3163"/>
      <c r="W43" s="3163"/>
      <c r="X43" s="3163"/>
      <c r="Y43" s="3163"/>
      <c r="Z43" s="3163"/>
      <c r="AA43" s="3163"/>
      <c r="AB43" s="3163"/>
      <c r="AC43" s="3163"/>
      <c r="AD43" s="3163"/>
      <c r="AE43" s="3163"/>
      <c r="AF43" s="3163"/>
      <c r="AG43" s="3163"/>
      <c r="AH43" s="3163"/>
      <c r="AI43" s="3163"/>
      <c r="AJ43" s="3163"/>
      <c r="AK43" s="3163"/>
      <c r="AL43" s="3163"/>
      <c r="AM43" s="3163"/>
      <c r="AN43" s="3163"/>
      <c r="AO43" s="3163"/>
      <c r="AP43" s="3163"/>
      <c r="AQ43" s="3163"/>
      <c r="AR43" s="3163"/>
      <c r="AS43" s="3163"/>
      <c r="AT43" s="3163"/>
      <c r="AU43" s="3163"/>
      <c r="AV43" s="3163"/>
      <c r="AW43" s="3163"/>
      <c r="AX43" s="3163"/>
      <c r="AY43" s="3163"/>
      <c r="AZ43" s="3163"/>
      <c r="BA43" s="3163"/>
      <c r="BB43" s="3163"/>
      <c r="BC43" s="3163"/>
      <c r="BD43" s="3163"/>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270</v>
      </c>
      <c r="AD50" s="1859" t="str">
        <f>IF(BK50="","",(YEAR(BK50)-2018))</f>
        <v/>
      </c>
      <c r="AE50" s="1859"/>
      <c r="AF50" s="1281"/>
      <c r="AG50" s="1282" t="s">
        <v>0</v>
      </c>
      <c r="AH50" s="1859" t="str">
        <f>IF(BK50="","",MONTH(BK50))</f>
        <v/>
      </c>
      <c r="AI50" s="1859"/>
      <c r="AJ50" s="1282"/>
      <c r="AK50" s="1282" t="s">
        <v>37</v>
      </c>
      <c r="AL50" s="1859" t="str">
        <f>IF(BK50="","",DAY(BK50))</f>
        <v/>
      </c>
      <c r="AM50" s="1859"/>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60"/>
      <c r="BL50" s="1861"/>
      <c r="BM50" s="1861"/>
      <c r="BN50" s="1861"/>
      <c r="BO50" s="1861"/>
      <c r="BP50" s="1861"/>
      <c r="BQ50" s="1861"/>
      <c r="BR50" s="1861"/>
      <c r="BS50" s="1861"/>
      <c r="BT50" s="1861"/>
      <c r="BU50" s="1861"/>
      <c r="BV50" s="1861"/>
      <c r="BW50" s="1862"/>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67" t="s">
        <v>14</v>
      </c>
      <c r="Y53" s="3167"/>
      <c r="Z53" s="3167"/>
      <c r="AA53" s="1363"/>
      <c r="AB53" s="3170"/>
      <c r="AC53" s="3170"/>
      <c r="AD53" s="3170"/>
      <c r="AE53" s="3170"/>
      <c r="AF53" s="3170"/>
      <c r="AG53" s="3170"/>
      <c r="AH53" s="3170"/>
      <c r="AI53" s="3170"/>
      <c r="AJ53" s="3170"/>
      <c r="AK53" s="3170"/>
      <c r="AL53" s="3170"/>
      <c r="AM53" s="3170"/>
      <c r="AN53" s="3170"/>
      <c r="AO53" s="3170"/>
      <c r="AP53" s="3170"/>
      <c r="AQ53" s="3170"/>
      <c r="AR53" s="3170"/>
      <c r="AS53" s="3170"/>
      <c r="AT53" s="3170"/>
      <c r="AU53" s="3170"/>
      <c r="AV53" s="3170"/>
      <c r="AW53" s="3170"/>
      <c r="AX53" s="3170"/>
      <c r="AY53" s="3170"/>
      <c r="AZ53" s="3170"/>
      <c r="BA53" s="3170"/>
      <c r="BB53" s="3170"/>
      <c r="BC53" s="3170"/>
      <c r="BD53" s="3170"/>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70"/>
      <c r="AC54" s="3170"/>
      <c r="AD54" s="3170"/>
      <c r="AE54" s="3170"/>
      <c r="AF54" s="3170"/>
      <c r="AG54" s="3170"/>
      <c r="AH54" s="3170"/>
      <c r="AI54" s="3170"/>
      <c r="AJ54" s="3170"/>
      <c r="AK54" s="3170"/>
      <c r="AL54" s="3170"/>
      <c r="AM54" s="3170"/>
      <c r="AN54" s="3170"/>
      <c r="AO54" s="3170"/>
      <c r="AP54" s="3170"/>
      <c r="AQ54" s="3170"/>
      <c r="AR54" s="3170"/>
      <c r="AS54" s="3170"/>
      <c r="AT54" s="3170"/>
      <c r="AU54" s="3170"/>
      <c r="AV54" s="3170"/>
      <c r="AW54" s="3170"/>
      <c r="AX54" s="3170"/>
      <c r="AY54" s="3170"/>
      <c r="AZ54" s="3170"/>
      <c r="BA54" s="3170"/>
      <c r="BB54" s="3170"/>
      <c r="BC54" s="3170"/>
      <c r="BD54" s="3170"/>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67" t="s">
        <v>28</v>
      </c>
      <c r="Y56" s="3167"/>
      <c r="Z56" s="3167"/>
      <c r="AA56" s="1363"/>
      <c r="AB56" s="3168"/>
      <c r="AC56" s="3168"/>
      <c r="AD56" s="3168"/>
      <c r="AE56" s="3168"/>
      <c r="AF56" s="3168"/>
      <c r="AG56" s="3168"/>
      <c r="AH56" s="3168"/>
      <c r="AI56" s="3168"/>
      <c r="AJ56" s="3168"/>
      <c r="AK56" s="3168"/>
      <c r="AL56" s="3168"/>
      <c r="AM56" s="3168"/>
      <c r="AN56" s="3168"/>
      <c r="AO56" s="3168"/>
      <c r="AP56" s="3168"/>
      <c r="AQ56" s="3168"/>
      <c r="AR56" s="3168"/>
      <c r="AS56" s="3168"/>
      <c r="AT56" s="3168"/>
      <c r="AU56" s="3168"/>
      <c r="AV56" s="3168"/>
      <c r="AW56" s="3168"/>
      <c r="AX56" s="3168"/>
      <c r="AY56" s="3168"/>
      <c r="AZ56" s="3168"/>
      <c r="BA56" s="3168"/>
      <c r="BB56" s="3168"/>
      <c r="BC56" s="3168"/>
      <c r="BD56" s="3168"/>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68"/>
      <c r="AC57" s="3168"/>
      <c r="AD57" s="3168"/>
      <c r="AE57" s="3168"/>
      <c r="AF57" s="3168"/>
      <c r="AG57" s="3168"/>
      <c r="AH57" s="3168"/>
      <c r="AI57" s="3168"/>
      <c r="AJ57" s="3168"/>
      <c r="AK57" s="3168"/>
      <c r="AL57" s="3168"/>
      <c r="AM57" s="3168"/>
      <c r="AN57" s="3168"/>
      <c r="AO57" s="3168"/>
      <c r="AP57" s="3168"/>
      <c r="AQ57" s="3168"/>
      <c r="AR57" s="3168"/>
      <c r="AS57" s="3168"/>
      <c r="AT57" s="3168"/>
      <c r="AU57" s="3168"/>
      <c r="AV57" s="3168"/>
      <c r="AW57" s="3168"/>
      <c r="AX57" s="3168"/>
      <c r="AY57" s="3168"/>
      <c r="AZ57" s="3168"/>
      <c r="BA57" s="3168"/>
      <c r="BB57" s="3168"/>
      <c r="BC57" s="3168"/>
      <c r="BD57" s="3168"/>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5"/>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1792</v>
      </c>
    </row>
    <row r="7" spans="1:30" ht="35.1" customHeight="1" thickTop="1" thickBot="1">
      <c r="A7" s="1797" t="s">
        <v>1793</v>
      </c>
      <c r="B7" s="1798"/>
      <c r="C7" s="1804" t="s">
        <v>1794</v>
      </c>
      <c r="D7" s="1804"/>
      <c r="E7" s="1804"/>
      <c r="F7" s="1804"/>
      <c r="G7" s="1805"/>
      <c r="H7" s="1806" t="s">
        <v>1795</v>
      </c>
      <c r="I7" s="1807"/>
      <c r="J7" s="1807"/>
      <c r="K7" s="1807"/>
      <c r="L7" s="1807"/>
      <c r="M7" s="1807"/>
      <c r="N7" s="1807"/>
      <c r="O7" s="1807"/>
      <c r="P7" s="1807"/>
      <c r="Q7" s="1807"/>
      <c r="R7" s="1807"/>
      <c r="S7" s="1807"/>
      <c r="T7" s="1807"/>
      <c r="U7" s="1807"/>
      <c r="V7" s="1807"/>
      <c r="W7" s="1807"/>
      <c r="X7" s="1807"/>
      <c r="Y7" s="1808"/>
      <c r="Z7" s="1289"/>
    </row>
    <row r="8" spans="1:30" ht="35.1" customHeight="1" thickTop="1">
      <c r="A8" s="1799"/>
      <c r="B8" s="1800"/>
      <c r="C8" s="1809" t="s">
        <v>1796</v>
      </c>
      <c r="D8" s="1810"/>
      <c r="E8" s="1810"/>
      <c r="F8" s="1810"/>
      <c r="G8" s="1811"/>
      <c r="H8" s="1815"/>
      <c r="I8" s="1816"/>
      <c r="J8" s="1816"/>
      <c r="K8" s="1816"/>
      <c r="L8" s="1816"/>
      <c r="M8" s="1816"/>
      <c r="N8" s="1816"/>
      <c r="O8" s="1816"/>
      <c r="P8" s="1816"/>
      <c r="Q8" s="1816"/>
      <c r="R8" s="1816"/>
      <c r="S8" s="1816"/>
      <c r="T8" s="1816"/>
      <c r="U8" s="1816"/>
      <c r="V8" s="1816"/>
      <c r="W8" s="1816"/>
      <c r="X8" s="1816"/>
      <c r="Y8" s="1817"/>
      <c r="Z8" s="1289"/>
      <c r="AA8" s="1290" t="s">
        <v>1797</v>
      </c>
      <c r="AB8" s="1290"/>
      <c r="AC8" s="1290"/>
      <c r="AD8" s="1290"/>
    </row>
    <row r="9" spans="1:30" ht="35.1" customHeight="1">
      <c r="A9" s="1801"/>
      <c r="B9" s="1800"/>
      <c r="C9" s="1812"/>
      <c r="D9" s="1813"/>
      <c r="E9" s="1813"/>
      <c r="F9" s="1813"/>
      <c r="G9" s="1814"/>
      <c r="H9" s="1818"/>
      <c r="I9" s="1819"/>
      <c r="J9" s="1819"/>
      <c r="K9" s="1819"/>
      <c r="L9" s="1819"/>
      <c r="M9" s="1819"/>
      <c r="N9" s="1819"/>
      <c r="O9" s="1819"/>
      <c r="P9" s="1819"/>
      <c r="Q9" s="1819"/>
      <c r="R9" s="1819"/>
      <c r="S9" s="1819"/>
      <c r="T9" s="1819"/>
      <c r="U9" s="1819"/>
      <c r="V9" s="1819"/>
      <c r="W9" s="1819"/>
      <c r="X9" s="1819"/>
      <c r="Y9" s="1820"/>
      <c r="Z9" s="1289"/>
      <c r="AA9" s="1290" t="s">
        <v>1798</v>
      </c>
      <c r="AB9" s="1290"/>
      <c r="AC9" s="1290"/>
      <c r="AD9" s="1290"/>
    </row>
    <row r="10" spans="1:30" ht="35.1" customHeight="1">
      <c r="A10" s="1801"/>
      <c r="B10" s="1800"/>
      <c r="C10" s="1821" t="s">
        <v>312</v>
      </c>
      <c r="D10" s="1821"/>
      <c r="E10" s="1821"/>
      <c r="F10" s="1821"/>
      <c r="G10" s="1822"/>
      <c r="H10" s="1823"/>
      <c r="I10" s="1824"/>
      <c r="J10" s="1824"/>
      <c r="K10" s="1824"/>
      <c r="L10" s="1824"/>
      <c r="M10" s="1824"/>
      <c r="N10" s="1824"/>
      <c r="O10" s="1824"/>
      <c r="P10" s="1824"/>
      <c r="Q10" s="1824"/>
      <c r="R10" s="1824"/>
      <c r="S10" s="1824"/>
      <c r="T10" s="1824"/>
      <c r="U10" s="1824"/>
      <c r="V10" s="1824"/>
      <c r="W10" s="1824"/>
      <c r="X10" s="1824"/>
      <c r="Y10" s="1825"/>
      <c r="Z10" s="1289"/>
      <c r="AA10" s="1290" t="s">
        <v>1799</v>
      </c>
      <c r="AB10" s="1290"/>
      <c r="AC10" s="1290"/>
      <c r="AD10" s="1290"/>
    </row>
    <row r="11" spans="1:30" ht="35.1" customHeight="1" thickBot="1">
      <c r="A11" s="1802"/>
      <c r="B11" s="1803"/>
      <c r="C11" s="1821" t="s">
        <v>289</v>
      </c>
      <c r="D11" s="1821"/>
      <c r="E11" s="1821"/>
      <c r="F11" s="1821"/>
      <c r="G11" s="1822"/>
      <c r="H11" s="1826"/>
      <c r="I11" s="1827"/>
      <c r="J11" s="1827"/>
      <c r="K11" s="1827"/>
      <c r="L11" s="1827"/>
      <c r="M11" s="1827"/>
      <c r="N11" s="1827"/>
      <c r="O11" s="1827"/>
      <c r="P11" s="1828"/>
      <c r="Q11" s="1792" t="s">
        <v>313</v>
      </c>
      <c r="R11" s="1793"/>
      <c r="S11" s="1794"/>
      <c r="T11" s="1795"/>
      <c r="U11" s="1795"/>
      <c r="V11" s="1795"/>
      <c r="W11" s="1795"/>
      <c r="X11" s="1795"/>
      <c r="Y11" s="1796"/>
      <c r="Z11" s="1291"/>
      <c r="AA11" s="1290" t="s">
        <v>1800</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5"/>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6" t="s">
        <v>43</v>
      </c>
      <c r="C4" s="1856"/>
      <c r="D4" s="1856"/>
      <c r="E4" s="1856"/>
      <c r="F4" s="1856"/>
      <c r="G4" s="1856"/>
      <c r="H4" s="1856"/>
      <c r="I4" s="1856"/>
      <c r="J4" s="1856"/>
      <c r="K4" s="1856"/>
      <c r="L4" s="1856"/>
      <c r="M4" s="1856"/>
      <c r="N4" s="1856"/>
      <c r="O4" s="1856"/>
      <c r="P4" s="1856"/>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c r="AP4" s="1856"/>
      <c r="AQ4" s="1856"/>
      <c r="AR4" s="1856"/>
      <c r="AS4" s="1856"/>
      <c r="AT4" s="1856"/>
      <c r="AU4" s="1856"/>
      <c r="AV4" s="1856"/>
      <c r="AW4" s="1856"/>
      <c r="AX4" s="1856"/>
      <c r="AY4" s="1856"/>
      <c r="AZ4" s="1856"/>
      <c r="BA4" s="1856"/>
      <c r="BB4" s="1856"/>
      <c r="BC4" s="1856"/>
      <c r="BD4" s="1856"/>
      <c r="BE4" s="1856"/>
      <c r="BF4" s="1856"/>
    </row>
    <row r="5" spans="2:75" ht="13.5" customHeight="1">
      <c r="B5" s="1856"/>
      <c r="C5" s="1856"/>
      <c r="D5" s="1856"/>
      <c r="E5" s="1856"/>
      <c r="F5" s="1856"/>
      <c r="G5" s="1856"/>
      <c r="H5" s="1856"/>
      <c r="I5" s="1856"/>
      <c r="J5" s="1856"/>
      <c r="K5" s="1856"/>
      <c r="L5" s="1856"/>
      <c r="M5" s="1856"/>
      <c r="N5" s="1856"/>
      <c r="O5" s="1856"/>
      <c r="P5" s="1856"/>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c r="AP5" s="1856"/>
      <c r="AQ5" s="1856"/>
      <c r="AR5" s="1856"/>
      <c r="AS5" s="1856"/>
      <c r="AT5" s="1856"/>
      <c r="AU5" s="1856"/>
      <c r="AV5" s="1856"/>
      <c r="AW5" s="1856"/>
      <c r="AX5" s="1856"/>
      <c r="AY5" s="1856"/>
      <c r="AZ5" s="1856"/>
      <c r="BA5" s="1856"/>
      <c r="BB5" s="1856"/>
      <c r="BC5" s="1856"/>
      <c r="BD5" s="1856"/>
      <c r="BE5" s="1856"/>
      <c r="BF5" s="1856"/>
    </row>
    <row r="6" spans="2:75" ht="13.5" customHeight="1">
      <c r="B6" s="1857" t="s">
        <v>2257</v>
      </c>
      <c r="C6" s="1857"/>
      <c r="D6" s="1857"/>
      <c r="E6" s="1857"/>
      <c r="F6" s="1857"/>
      <c r="G6" s="1857"/>
      <c r="H6" s="1857"/>
      <c r="I6" s="1857"/>
      <c r="J6" s="1857"/>
      <c r="K6" s="1857"/>
      <c r="L6" s="1857"/>
      <c r="M6" s="1857"/>
      <c r="N6" s="1857"/>
      <c r="O6" s="1857"/>
      <c r="P6" s="1857"/>
      <c r="Q6" s="1857"/>
      <c r="R6" s="1857"/>
      <c r="S6" s="1857"/>
      <c r="T6" s="1857"/>
      <c r="U6" s="1857"/>
      <c r="V6" s="1857"/>
      <c r="W6" s="1857"/>
      <c r="X6" s="1857"/>
      <c r="Y6" s="1857"/>
      <c r="Z6" s="1857"/>
      <c r="AA6" s="1857"/>
      <c r="AB6" s="1857"/>
      <c r="AC6" s="1857"/>
      <c r="AD6" s="1857"/>
      <c r="AE6" s="1857"/>
      <c r="AF6" s="1857"/>
      <c r="AG6" s="1857"/>
      <c r="AH6" s="1857"/>
      <c r="AI6" s="1857"/>
      <c r="AJ6" s="1857"/>
      <c r="AK6" s="1857"/>
      <c r="AL6" s="1857"/>
      <c r="AM6" s="1857"/>
      <c r="AN6" s="1857"/>
      <c r="AO6" s="1857"/>
      <c r="AP6" s="1857"/>
      <c r="AQ6" s="1857"/>
      <c r="AR6" s="1857"/>
      <c r="AS6" s="1857"/>
      <c r="AT6" s="1857"/>
      <c r="AU6" s="1857"/>
      <c r="AV6" s="1857"/>
      <c r="AW6" s="1857"/>
      <c r="AX6" s="1857"/>
      <c r="AY6" s="1857"/>
      <c r="AZ6" s="1857"/>
      <c r="BA6" s="1857"/>
      <c r="BB6" s="1857"/>
      <c r="BC6" s="1857"/>
      <c r="BD6" s="1857"/>
      <c r="BE6" s="1857"/>
      <c r="BF6" s="1857"/>
    </row>
    <row r="7" spans="2:75" ht="13.5" customHeight="1">
      <c r="B7" s="1858" t="s">
        <v>258</v>
      </c>
      <c r="C7" s="1858"/>
      <c r="D7" s="1858"/>
      <c r="E7" s="1858"/>
      <c r="F7" s="1858"/>
      <c r="G7" s="1858"/>
      <c r="H7" s="1858"/>
      <c r="I7" s="1858"/>
      <c r="J7" s="1858"/>
      <c r="K7" s="1858"/>
      <c r="L7" s="1858"/>
      <c r="M7" s="1858"/>
      <c r="N7" s="1858"/>
      <c r="O7" s="1858"/>
      <c r="P7" s="1858"/>
      <c r="Q7" s="1858"/>
      <c r="R7" s="1858"/>
      <c r="S7" s="1858"/>
      <c r="T7" s="1858"/>
      <c r="U7" s="1858"/>
      <c r="V7" s="1858"/>
      <c r="W7" s="1858"/>
      <c r="X7" s="1858"/>
      <c r="Y7" s="1858"/>
      <c r="Z7" s="1858"/>
      <c r="AA7" s="1858"/>
      <c r="AB7" s="1858"/>
      <c r="AC7" s="1858"/>
      <c r="AD7" s="1858"/>
      <c r="AE7" s="1858"/>
      <c r="AF7" s="1858"/>
      <c r="AG7" s="1858"/>
      <c r="AH7" s="1858"/>
      <c r="AI7" s="1858"/>
      <c r="AJ7" s="1858"/>
      <c r="AK7" s="1858"/>
      <c r="AL7" s="1858"/>
      <c r="AM7" s="1858"/>
      <c r="AN7" s="1858"/>
      <c r="AO7" s="1858"/>
      <c r="AP7" s="1858"/>
      <c r="AQ7" s="1858"/>
      <c r="AR7" s="1858"/>
      <c r="AS7" s="1858"/>
      <c r="AT7" s="1858"/>
      <c r="AU7" s="1858"/>
      <c r="AV7" s="1858"/>
      <c r="AW7" s="1858"/>
      <c r="AX7" s="1858"/>
      <c r="AY7" s="1858"/>
      <c r="AZ7" s="1858"/>
      <c r="BA7" s="1858"/>
      <c r="BB7" s="1858"/>
      <c r="BC7" s="1858"/>
      <c r="BD7" s="1858"/>
      <c r="BE7" s="1858"/>
      <c r="BF7" s="1858"/>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270</v>
      </c>
      <c r="AU9" s="1859" t="str">
        <f>IF(BK9="","",(YEAR(BK9)-2018))</f>
        <v/>
      </c>
      <c r="AV9" s="1859"/>
      <c r="AW9" s="1281"/>
      <c r="AX9" s="1282" t="s">
        <v>0</v>
      </c>
      <c r="AY9" s="1859" t="str">
        <f>IF(BK9="","",MONTH(BK9))</f>
        <v/>
      </c>
      <c r="AZ9" s="1859"/>
      <c r="BA9" s="1282"/>
      <c r="BB9" s="1282" t="s">
        <v>37</v>
      </c>
      <c r="BC9" s="1859" t="str">
        <f>IF(BK9="","",DAY(BK9))</f>
        <v/>
      </c>
      <c r="BD9" s="1859"/>
      <c r="BE9" s="1282"/>
      <c r="BF9" s="1282" t="s">
        <v>12</v>
      </c>
      <c r="BK9" s="1860"/>
      <c r="BL9" s="1861"/>
      <c r="BM9" s="1861"/>
      <c r="BN9" s="1861"/>
      <c r="BO9" s="1861"/>
      <c r="BP9" s="1861"/>
      <c r="BQ9" s="1861"/>
      <c r="BR9" s="1861"/>
      <c r="BS9" s="1861"/>
      <c r="BT9" s="1861"/>
      <c r="BU9" s="1861"/>
      <c r="BV9" s="1861"/>
      <c r="BW9" s="1862"/>
    </row>
    <row r="10" spans="2:75" ht="13.5" customHeight="1">
      <c r="B10" s="1281"/>
      <c r="C10" s="1281" t="s">
        <v>2350</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3"/>
      <c r="AI15" s="1863"/>
      <c r="AJ15" s="1863"/>
      <c r="AK15" s="1863"/>
      <c r="AL15" s="1863"/>
      <c r="AM15" s="1863"/>
      <c r="AN15" s="1863"/>
      <c r="AO15" s="1863"/>
      <c r="AP15" s="1863"/>
      <c r="AQ15" s="1863"/>
      <c r="AR15" s="1863"/>
      <c r="AS15" s="1863"/>
      <c r="AT15" s="1863"/>
      <c r="AU15" s="1863"/>
      <c r="AV15" s="1863"/>
      <c r="AW15" s="1863"/>
      <c r="AX15" s="1863"/>
      <c r="AY15" s="1863"/>
      <c r="AZ15" s="1863"/>
      <c r="BA15" s="1863"/>
      <c r="BB15" s="1863"/>
      <c r="BC15" s="1863"/>
      <c r="BD15" s="1863"/>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3"/>
      <c r="AI16" s="1863"/>
      <c r="AJ16" s="1863"/>
      <c r="AK16" s="1863"/>
      <c r="AL16" s="1863"/>
      <c r="AM16" s="1863"/>
      <c r="AN16" s="1863"/>
      <c r="AO16" s="1863"/>
      <c r="AP16" s="1863"/>
      <c r="AQ16" s="1863"/>
      <c r="AR16" s="1863"/>
      <c r="AS16" s="1863"/>
      <c r="AT16" s="1863"/>
      <c r="AU16" s="1863"/>
      <c r="AV16" s="1863"/>
      <c r="AW16" s="1863"/>
      <c r="AX16" s="1863"/>
      <c r="AY16" s="1863"/>
      <c r="AZ16" s="1863"/>
      <c r="BA16" s="1863"/>
      <c r="BB16" s="1863"/>
      <c r="BC16" s="1863"/>
      <c r="BD16" s="1863"/>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3"/>
      <c r="AI19" s="1863"/>
      <c r="AJ19" s="1863"/>
      <c r="AK19" s="1863"/>
      <c r="AL19" s="1863"/>
      <c r="AM19" s="1863"/>
      <c r="AN19" s="1863"/>
      <c r="AO19" s="1863"/>
      <c r="AP19" s="1863"/>
      <c r="AQ19" s="1863"/>
      <c r="AR19" s="1863"/>
      <c r="AS19" s="1863"/>
      <c r="AT19" s="1863"/>
      <c r="AU19" s="1863"/>
      <c r="AV19" s="1863"/>
      <c r="AW19" s="1863"/>
      <c r="AX19" s="1863"/>
      <c r="AY19" s="1863"/>
      <c r="AZ19" s="1863"/>
      <c r="BA19" s="1863"/>
      <c r="BB19" s="1863"/>
      <c r="BC19" s="1863"/>
      <c r="BD19" s="1863"/>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3"/>
      <c r="AI20" s="1863"/>
      <c r="AJ20" s="1863"/>
      <c r="AK20" s="1863"/>
      <c r="AL20" s="1863"/>
      <c r="AM20" s="1863"/>
      <c r="AN20" s="1863"/>
      <c r="AO20" s="1863"/>
      <c r="AP20" s="1863"/>
      <c r="AQ20" s="1863"/>
      <c r="AR20" s="1863"/>
      <c r="AS20" s="1863"/>
      <c r="AT20" s="1863"/>
      <c r="AU20" s="1863"/>
      <c r="AV20" s="1863"/>
      <c r="AW20" s="1863"/>
      <c r="AX20" s="1863"/>
      <c r="AY20" s="1863"/>
      <c r="AZ20" s="1863"/>
      <c r="BA20" s="1863"/>
      <c r="BB20" s="1863"/>
      <c r="BC20" s="1863"/>
      <c r="BD20" s="1863"/>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276</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275</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3" t="s">
        <v>10</v>
      </c>
      <c r="D49" s="1854"/>
      <c r="E49" s="1854"/>
      <c r="F49" s="1854"/>
      <c r="G49" s="1854"/>
      <c r="H49" s="1854"/>
      <c r="I49" s="1854"/>
      <c r="J49" s="1854"/>
      <c r="K49" s="1854"/>
      <c r="L49" s="1854"/>
      <c r="M49" s="1854"/>
      <c r="N49" s="1854"/>
      <c r="O49" s="1854"/>
      <c r="P49" s="1854"/>
      <c r="Q49" s="1854"/>
      <c r="R49" s="1854"/>
      <c r="S49" s="1854"/>
      <c r="T49" s="1854"/>
      <c r="U49" s="1854"/>
      <c r="V49" s="1854"/>
      <c r="W49" s="1855"/>
      <c r="X49" s="1841" t="s">
        <v>273</v>
      </c>
      <c r="Y49" s="1842"/>
      <c r="Z49" s="1842"/>
      <c r="AA49" s="1842"/>
      <c r="AB49" s="1842"/>
      <c r="AC49" s="1842"/>
      <c r="AD49" s="1842"/>
      <c r="AE49" s="1842"/>
      <c r="AF49" s="1842"/>
      <c r="AG49" s="1842"/>
      <c r="AH49" s="1842"/>
      <c r="AI49" s="1842"/>
      <c r="AJ49" s="1842"/>
      <c r="AK49" s="1842"/>
      <c r="AL49" s="1842"/>
      <c r="AM49" s="1842"/>
      <c r="AN49" s="1842"/>
      <c r="AO49" s="1842"/>
      <c r="AP49" s="1842"/>
      <c r="AQ49" s="1842"/>
      <c r="AR49" s="1842"/>
      <c r="AS49" s="1842"/>
      <c r="AT49" s="1842"/>
      <c r="AU49" s="1842"/>
      <c r="AV49" s="1842"/>
      <c r="AW49" s="1842"/>
      <c r="AX49" s="1842"/>
      <c r="AY49" s="1842"/>
      <c r="AZ49" s="1842"/>
      <c r="BA49" s="1842"/>
      <c r="BB49" s="1842"/>
      <c r="BC49" s="1842"/>
      <c r="BD49" s="1842"/>
      <c r="BE49" s="1842"/>
      <c r="BF49" s="1843"/>
    </row>
    <row r="50" spans="2:58" ht="13.5" customHeight="1">
      <c r="B50" s="1281"/>
      <c r="C50" s="1850" t="s">
        <v>274</v>
      </c>
      <c r="D50" s="1851"/>
      <c r="E50" s="1851"/>
      <c r="F50" s="1851"/>
      <c r="G50" s="1851"/>
      <c r="H50" s="1851"/>
      <c r="I50" s="1851"/>
      <c r="J50" s="1851"/>
      <c r="K50" s="1851"/>
      <c r="L50" s="1851"/>
      <c r="M50" s="1851"/>
      <c r="N50" s="1851"/>
      <c r="O50" s="1851"/>
      <c r="P50" s="1851"/>
      <c r="Q50" s="1851"/>
      <c r="R50" s="1851"/>
      <c r="S50" s="1851"/>
      <c r="T50" s="1851"/>
      <c r="U50" s="1851"/>
      <c r="V50" s="1851"/>
      <c r="W50" s="1852"/>
      <c r="X50" s="1844"/>
      <c r="Y50" s="1845"/>
      <c r="Z50" s="1845"/>
      <c r="AA50" s="1845"/>
      <c r="AB50" s="1845"/>
      <c r="AC50" s="1845"/>
      <c r="AD50" s="1845"/>
      <c r="AE50" s="1845"/>
      <c r="AF50" s="1845"/>
      <c r="AG50" s="1845"/>
      <c r="AH50" s="1845"/>
      <c r="AI50" s="1845"/>
      <c r="AJ50" s="1845"/>
      <c r="AK50" s="1845"/>
      <c r="AL50" s="1845"/>
      <c r="AM50" s="1845"/>
      <c r="AN50" s="1845"/>
      <c r="AO50" s="1845"/>
      <c r="AP50" s="1845"/>
      <c r="AQ50" s="1845"/>
      <c r="AR50" s="1845"/>
      <c r="AS50" s="1845"/>
      <c r="AT50" s="1845"/>
      <c r="AU50" s="1845"/>
      <c r="AV50" s="1845"/>
      <c r="AW50" s="1845"/>
      <c r="AX50" s="1845"/>
      <c r="AY50" s="1845"/>
      <c r="AZ50" s="1845"/>
      <c r="BA50" s="1845"/>
      <c r="BB50" s="1845"/>
      <c r="BC50" s="1845"/>
      <c r="BD50" s="1845"/>
      <c r="BE50" s="1845"/>
      <c r="BF50" s="1846"/>
    </row>
    <row r="51" spans="2:58" ht="13.5" customHeight="1">
      <c r="B51" s="1281"/>
      <c r="C51" s="1850"/>
      <c r="D51" s="1851"/>
      <c r="E51" s="1851"/>
      <c r="F51" s="1851"/>
      <c r="G51" s="1851"/>
      <c r="H51" s="1851"/>
      <c r="I51" s="1851"/>
      <c r="J51" s="1851"/>
      <c r="K51" s="1851"/>
      <c r="L51" s="1851"/>
      <c r="M51" s="1851"/>
      <c r="N51" s="1851"/>
      <c r="O51" s="1851"/>
      <c r="P51" s="1851"/>
      <c r="Q51" s="1851"/>
      <c r="R51" s="1851"/>
      <c r="S51" s="1851"/>
      <c r="T51" s="1851"/>
      <c r="U51" s="1851"/>
      <c r="V51" s="1851"/>
      <c r="W51" s="1852"/>
      <c r="X51" s="1844"/>
      <c r="Y51" s="1845"/>
      <c r="Z51" s="1845"/>
      <c r="AA51" s="1845"/>
      <c r="AB51" s="1845"/>
      <c r="AC51" s="1845"/>
      <c r="AD51" s="1845"/>
      <c r="AE51" s="1845"/>
      <c r="AF51" s="1845"/>
      <c r="AG51" s="1845"/>
      <c r="AH51" s="1845"/>
      <c r="AI51" s="1845"/>
      <c r="AJ51" s="1845"/>
      <c r="AK51" s="1845"/>
      <c r="AL51" s="1845"/>
      <c r="AM51" s="1845"/>
      <c r="AN51" s="1845"/>
      <c r="AO51" s="1845"/>
      <c r="AP51" s="1845"/>
      <c r="AQ51" s="1845"/>
      <c r="AR51" s="1845"/>
      <c r="AS51" s="1845"/>
      <c r="AT51" s="1845"/>
      <c r="AU51" s="1845"/>
      <c r="AV51" s="1845"/>
      <c r="AW51" s="1845"/>
      <c r="AX51" s="1845"/>
      <c r="AY51" s="1845"/>
      <c r="AZ51" s="1845"/>
      <c r="BA51" s="1845"/>
      <c r="BB51" s="1845"/>
      <c r="BC51" s="1845"/>
      <c r="BD51" s="1845"/>
      <c r="BE51" s="1845"/>
      <c r="BF51" s="1846"/>
    </row>
    <row r="52" spans="2:58" ht="13.5" customHeight="1">
      <c r="B52" s="1281"/>
      <c r="C52" s="1829" t="s">
        <v>272</v>
      </c>
      <c r="D52" s="1830"/>
      <c r="E52" s="1830"/>
      <c r="F52" s="1830"/>
      <c r="G52" s="1830"/>
      <c r="H52" s="1830"/>
      <c r="I52" s="1830"/>
      <c r="J52" s="1830"/>
      <c r="K52" s="1830"/>
      <c r="L52" s="1830"/>
      <c r="M52" s="1830"/>
      <c r="N52" s="1830"/>
      <c r="O52" s="1830"/>
      <c r="P52" s="1830"/>
      <c r="Q52" s="1830"/>
      <c r="R52" s="1830"/>
      <c r="S52" s="1830"/>
      <c r="T52" s="1830"/>
      <c r="U52" s="1830"/>
      <c r="V52" s="1830"/>
      <c r="W52" s="1831"/>
      <c r="X52" s="1844"/>
      <c r="Y52" s="1845"/>
      <c r="Z52" s="1845"/>
      <c r="AA52" s="1845"/>
      <c r="AB52" s="1845"/>
      <c r="AC52" s="1845"/>
      <c r="AD52" s="1845"/>
      <c r="AE52" s="1845"/>
      <c r="AF52" s="1845"/>
      <c r="AG52" s="1845"/>
      <c r="AH52" s="1845"/>
      <c r="AI52" s="1845"/>
      <c r="AJ52" s="1845"/>
      <c r="AK52" s="1845"/>
      <c r="AL52" s="1845"/>
      <c r="AM52" s="1845"/>
      <c r="AN52" s="1845"/>
      <c r="AO52" s="1845"/>
      <c r="AP52" s="1845"/>
      <c r="AQ52" s="1845"/>
      <c r="AR52" s="1845"/>
      <c r="AS52" s="1845"/>
      <c r="AT52" s="1845"/>
      <c r="AU52" s="1845"/>
      <c r="AV52" s="1845"/>
      <c r="AW52" s="1845"/>
      <c r="AX52" s="1845"/>
      <c r="AY52" s="1845"/>
      <c r="AZ52" s="1845"/>
      <c r="BA52" s="1845"/>
      <c r="BB52" s="1845"/>
      <c r="BC52" s="1845"/>
      <c r="BD52" s="1845"/>
      <c r="BE52" s="1845"/>
      <c r="BF52" s="1846"/>
    </row>
    <row r="53" spans="2:58" ht="13.5" customHeight="1">
      <c r="B53" s="1281"/>
      <c r="C53" s="1832"/>
      <c r="D53" s="1833"/>
      <c r="E53" s="1833"/>
      <c r="F53" s="1833"/>
      <c r="G53" s="1833"/>
      <c r="H53" s="1833"/>
      <c r="I53" s="1833"/>
      <c r="J53" s="1833"/>
      <c r="K53" s="1833"/>
      <c r="L53" s="1833"/>
      <c r="M53" s="1833"/>
      <c r="N53" s="1833"/>
      <c r="O53" s="1833"/>
      <c r="P53" s="1833"/>
      <c r="Q53" s="1833"/>
      <c r="R53" s="1833"/>
      <c r="S53" s="1833"/>
      <c r="T53" s="1833"/>
      <c r="U53" s="1833"/>
      <c r="V53" s="1833"/>
      <c r="W53" s="1834"/>
      <c r="X53" s="1844"/>
      <c r="Y53" s="1845"/>
      <c r="Z53" s="1845"/>
      <c r="AA53" s="1845"/>
      <c r="AB53" s="1845"/>
      <c r="AC53" s="1845"/>
      <c r="AD53" s="1845"/>
      <c r="AE53" s="1845"/>
      <c r="AF53" s="1845"/>
      <c r="AG53" s="1845"/>
      <c r="AH53" s="1845"/>
      <c r="AI53" s="1845"/>
      <c r="AJ53" s="1845"/>
      <c r="AK53" s="1845"/>
      <c r="AL53" s="1845"/>
      <c r="AM53" s="1845"/>
      <c r="AN53" s="1845"/>
      <c r="AO53" s="1845"/>
      <c r="AP53" s="1845"/>
      <c r="AQ53" s="1845"/>
      <c r="AR53" s="1845"/>
      <c r="AS53" s="1845"/>
      <c r="AT53" s="1845"/>
      <c r="AU53" s="1845"/>
      <c r="AV53" s="1845"/>
      <c r="AW53" s="1845"/>
      <c r="AX53" s="1845"/>
      <c r="AY53" s="1845"/>
      <c r="AZ53" s="1845"/>
      <c r="BA53" s="1845"/>
      <c r="BB53" s="1845"/>
      <c r="BC53" s="1845"/>
      <c r="BD53" s="1845"/>
      <c r="BE53" s="1845"/>
      <c r="BF53" s="1846"/>
    </row>
    <row r="54" spans="2:58" ht="13.5" customHeight="1">
      <c r="B54" s="1281"/>
      <c r="C54" s="1835" t="s">
        <v>277</v>
      </c>
      <c r="D54" s="1836"/>
      <c r="E54" s="1836"/>
      <c r="F54" s="1836"/>
      <c r="G54" s="1836"/>
      <c r="H54" s="1836"/>
      <c r="I54" s="1836"/>
      <c r="J54" s="1836"/>
      <c r="K54" s="1836"/>
      <c r="L54" s="1836"/>
      <c r="M54" s="1836"/>
      <c r="N54" s="1836"/>
      <c r="O54" s="1836"/>
      <c r="P54" s="1836"/>
      <c r="Q54" s="1836"/>
      <c r="R54" s="1836"/>
      <c r="S54" s="1836"/>
      <c r="T54" s="1836"/>
      <c r="U54" s="1836"/>
      <c r="V54" s="1836"/>
      <c r="W54" s="1837"/>
      <c r="X54" s="1844"/>
      <c r="Y54" s="1845"/>
      <c r="Z54" s="1845"/>
      <c r="AA54" s="1845"/>
      <c r="AB54" s="1845"/>
      <c r="AC54" s="1845"/>
      <c r="AD54" s="1845"/>
      <c r="AE54" s="1845"/>
      <c r="AF54" s="1845"/>
      <c r="AG54" s="1845"/>
      <c r="AH54" s="1845"/>
      <c r="AI54" s="1845"/>
      <c r="AJ54" s="1845"/>
      <c r="AK54" s="1845"/>
      <c r="AL54" s="1845"/>
      <c r="AM54" s="1845"/>
      <c r="AN54" s="1845"/>
      <c r="AO54" s="1845"/>
      <c r="AP54" s="1845"/>
      <c r="AQ54" s="1845"/>
      <c r="AR54" s="1845"/>
      <c r="AS54" s="1845"/>
      <c r="AT54" s="1845"/>
      <c r="AU54" s="1845"/>
      <c r="AV54" s="1845"/>
      <c r="AW54" s="1845"/>
      <c r="AX54" s="1845"/>
      <c r="AY54" s="1845"/>
      <c r="AZ54" s="1845"/>
      <c r="BA54" s="1845"/>
      <c r="BB54" s="1845"/>
      <c r="BC54" s="1845"/>
      <c r="BD54" s="1845"/>
      <c r="BE54" s="1845"/>
      <c r="BF54" s="1846"/>
    </row>
    <row r="55" spans="2:58" ht="13.5" customHeight="1" thickBot="1">
      <c r="B55" s="1281"/>
      <c r="C55" s="1838"/>
      <c r="D55" s="1839"/>
      <c r="E55" s="1839"/>
      <c r="F55" s="1839"/>
      <c r="G55" s="1839"/>
      <c r="H55" s="1839"/>
      <c r="I55" s="1839"/>
      <c r="J55" s="1839"/>
      <c r="K55" s="1839"/>
      <c r="L55" s="1839"/>
      <c r="M55" s="1839"/>
      <c r="N55" s="1839"/>
      <c r="O55" s="1839"/>
      <c r="P55" s="1839"/>
      <c r="Q55" s="1839"/>
      <c r="R55" s="1839"/>
      <c r="S55" s="1839"/>
      <c r="T55" s="1839"/>
      <c r="U55" s="1839"/>
      <c r="V55" s="1839"/>
      <c r="W55" s="1840"/>
      <c r="X55" s="1847"/>
      <c r="Y55" s="1848"/>
      <c r="Z55" s="1848"/>
      <c r="AA55" s="1848"/>
      <c r="AB55" s="1848"/>
      <c r="AC55" s="1848"/>
      <c r="AD55" s="1848"/>
      <c r="AE55" s="1848"/>
      <c r="AF55" s="1848"/>
      <c r="AG55" s="1848"/>
      <c r="AH55" s="1848"/>
      <c r="AI55" s="1848"/>
      <c r="AJ55" s="1848"/>
      <c r="AK55" s="1848"/>
      <c r="AL55" s="1848"/>
      <c r="AM55" s="1848"/>
      <c r="AN55" s="1848"/>
      <c r="AO55" s="1848"/>
      <c r="AP55" s="1848"/>
      <c r="AQ55" s="1848"/>
      <c r="AR55" s="1848"/>
      <c r="AS55" s="1848"/>
      <c r="AT55" s="1848"/>
      <c r="AU55" s="1848"/>
      <c r="AV55" s="1848"/>
      <c r="AW55" s="1848"/>
      <c r="AX55" s="1848"/>
      <c r="AY55" s="1848"/>
      <c r="AZ55" s="1848"/>
      <c r="BA55" s="1848"/>
      <c r="BB55" s="1848"/>
      <c r="BC55" s="1848"/>
      <c r="BD55" s="1848"/>
      <c r="BE55" s="1848"/>
      <c r="BF55" s="1849"/>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heetViews>
  <sheetFormatPr defaultColWidth="1.625" defaultRowHeight="13.5" customHeight="1"/>
  <cols>
    <col min="1" max="16384" width="1.625" style="10"/>
  </cols>
  <sheetData>
    <row r="2" spans="2:75" ht="13.5" customHeight="1">
      <c r="B2" s="1280" t="s">
        <v>243</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6" t="s">
        <v>13</v>
      </c>
      <c r="C4" s="1856"/>
      <c r="D4" s="1856"/>
      <c r="E4" s="1856"/>
      <c r="F4" s="1856"/>
      <c r="G4" s="1856"/>
      <c r="H4" s="1856"/>
      <c r="I4" s="1856"/>
      <c r="J4" s="1856"/>
      <c r="K4" s="1856"/>
      <c r="L4" s="1856"/>
      <c r="M4" s="1856"/>
      <c r="N4" s="1856"/>
      <c r="O4" s="1856"/>
      <c r="P4" s="1856"/>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c r="AP4" s="1856"/>
      <c r="AQ4" s="1856"/>
      <c r="AR4" s="1856"/>
      <c r="AS4" s="1856"/>
      <c r="AT4" s="1856"/>
      <c r="AU4" s="1856"/>
      <c r="AV4" s="1856"/>
      <c r="AW4" s="1856"/>
      <c r="AX4" s="1856"/>
      <c r="AY4" s="1856"/>
      <c r="AZ4" s="1856"/>
      <c r="BA4" s="1856"/>
      <c r="BB4" s="1856"/>
      <c r="BC4" s="1856"/>
      <c r="BD4" s="1856"/>
      <c r="BE4" s="1856"/>
      <c r="BF4" s="1856"/>
    </row>
    <row r="5" spans="2:75" ht="13.5" customHeight="1">
      <c r="B5" s="1856"/>
      <c r="C5" s="1856"/>
      <c r="D5" s="1856"/>
      <c r="E5" s="1856"/>
      <c r="F5" s="1856"/>
      <c r="G5" s="1856"/>
      <c r="H5" s="1856"/>
      <c r="I5" s="1856"/>
      <c r="J5" s="1856"/>
      <c r="K5" s="1856"/>
      <c r="L5" s="1856"/>
      <c r="M5" s="1856"/>
      <c r="N5" s="1856"/>
      <c r="O5" s="1856"/>
      <c r="P5" s="1856"/>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c r="AP5" s="1856"/>
      <c r="AQ5" s="1856"/>
      <c r="AR5" s="1856"/>
      <c r="AS5" s="1856"/>
      <c r="AT5" s="1856"/>
      <c r="AU5" s="1856"/>
      <c r="AV5" s="1856"/>
      <c r="AW5" s="1856"/>
      <c r="AX5" s="1856"/>
      <c r="AY5" s="1856"/>
      <c r="AZ5" s="1856"/>
      <c r="BA5" s="1856"/>
      <c r="BB5" s="1856"/>
      <c r="BC5" s="1856"/>
      <c r="BD5" s="1856"/>
      <c r="BE5" s="1856"/>
      <c r="BF5" s="1856"/>
    </row>
    <row r="6" spans="2:75" ht="13.5" customHeight="1">
      <c r="B6" s="1857" t="s">
        <v>2257</v>
      </c>
      <c r="C6" s="1857"/>
      <c r="D6" s="1857"/>
      <c r="E6" s="1857"/>
      <c r="F6" s="1857"/>
      <c r="G6" s="1857"/>
      <c r="H6" s="1857"/>
      <c r="I6" s="1857"/>
      <c r="J6" s="1857"/>
      <c r="K6" s="1857"/>
      <c r="L6" s="1857"/>
      <c r="M6" s="1857"/>
      <c r="N6" s="1857"/>
      <c r="O6" s="1857"/>
      <c r="P6" s="1857"/>
      <c r="Q6" s="1857"/>
      <c r="R6" s="1857"/>
      <c r="S6" s="1857"/>
      <c r="T6" s="1857"/>
      <c r="U6" s="1857"/>
      <c r="V6" s="1857"/>
      <c r="W6" s="1857"/>
      <c r="X6" s="1857"/>
      <c r="Y6" s="1857"/>
      <c r="Z6" s="1857"/>
      <c r="AA6" s="1857"/>
      <c r="AB6" s="1857"/>
      <c r="AC6" s="1857"/>
      <c r="AD6" s="1857"/>
      <c r="AE6" s="1857"/>
      <c r="AF6" s="1857"/>
      <c r="AG6" s="1857"/>
      <c r="AH6" s="1857"/>
      <c r="AI6" s="1857"/>
      <c r="AJ6" s="1857"/>
      <c r="AK6" s="1857"/>
      <c r="AL6" s="1857"/>
      <c r="AM6" s="1857"/>
      <c r="AN6" s="1857"/>
      <c r="AO6" s="1857"/>
      <c r="AP6" s="1857"/>
      <c r="AQ6" s="1857"/>
      <c r="AR6" s="1857"/>
      <c r="AS6" s="1857"/>
      <c r="AT6" s="1857"/>
      <c r="AU6" s="1857"/>
      <c r="AV6" s="1857"/>
      <c r="AW6" s="1857"/>
      <c r="AX6" s="1857"/>
      <c r="AY6" s="1857"/>
      <c r="AZ6" s="1857"/>
      <c r="BA6" s="1857"/>
      <c r="BB6" s="1857"/>
      <c r="BC6" s="1857"/>
      <c r="BD6" s="1857"/>
      <c r="BE6" s="1857"/>
      <c r="BF6" s="1857"/>
    </row>
    <row r="7" spans="2:75" ht="13.5" customHeight="1">
      <c r="B7" s="1858" t="s">
        <v>258</v>
      </c>
      <c r="C7" s="1858"/>
      <c r="D7" s="1858"/>
      <c r="E7" s="1858"/>
      <c r="F7" s="1858"/>
      <c r="G7" s="1858"/>
      <c r="H7" s="1858"/>
      <c r="I7" s="1858"/>
      <c r="J7" s="1858"/>
      <c r="K7" s="1858"/>
      <c r="L7" s="1858"/>
      <c r="M7" s="1858"/>
      <c r="N7" s="1858"/>
      <c r="O7" s="1858"/>
      <c r="P7" s="1858"/>
      <c r="Q7" s="1858"/>
      <c r="R7" s="1858"/>
      <c r="S7" s="1858"/>
      <c r="T7" s="1858"/>
      <c r="U7" s="1858"/>
      <c r="V7" s="1858"/>
      <c r="W7" s="1858"/>
      <c r="X7" s="1858"/>
      <c r="Y7" s="1858"/>
      <c r="Z7" s="1858"/>
      <c r="AA7" s="1858"/>
      <c r="AB7" s="1858"/>
      <c r="AC7" s="1858"/>
      <c r="AD7" s="1858"/>
      <c r="AE7" s="1858"/>
      <c r="AF7" s="1858"/>
      <c r="AG7" s="1858"/>
      <c r="AH7" s="1858"/>
      <c r="AI7" s="1858"/>
      <c r="AJ7" s="1858"/>
      <c r="AK7" s="1858"/>
      <c r="AL7" s="1858"/>
      <c r="AM7" s="1858"/>
      <c r="AN7" s="1858"/>
      <c r="AO7" s="1858"/>
      <c r="AP7" s="1858"/>
      <c r="AQ7" s="1858"/>
      <c r="AR7" s="1858"/>
      <c r="AS7" s="1858"/>
      <c r="AT7" s="1858"/>
      <c r="AU7" s="1858"/>
      <c r="AV7" s="1858"/>
      <c r="AW7" s="1858"/>
      <c r="AX7" s="1858"/>
      <c r="AY7" s="1858"/>
      <c r="AZ7" s="1858"/>
      <c r="BA7" s="1858"/>
      <c r="BB7" s="1858"/>
      <c r="BC7" s="1858"/>
      <c r="BD7" s="1858"/>
      <c r="BE7" s="1858"/>
      <c r="BF7" s="1858"/>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270</v>
      </c>
      <c r="AU9" s="1859" t="str">
        <f>IF(BK9="","",(YEAR(BK9)-2018))</f>
        <v/>
      </c>
      <c r="AV9" s="1859"/>
      <c r="AW9" s="1281"/>
      <c r="AX9" s="1282" t="s">
        <v>0</v>
      </c>
      <c r="AY9" s="1859" t="str">
        <f>IF(BK9="","",MONTH(BK9))</f>
        <v/>
      </c>
      <c r="AZ9" s="1859"/>
      <c r="BA9" s="1282"/>
      <c r="BB9" s="1282" t="s">
        <v>37</v>
      </c>
      <c r="BC9" s="1859" t="str">
        <f>IF(BK9="","",DAY(BK9))</f>
        <v/>
      </c>
      <c r="BD9" s="1859"/>
      <c r="BE9" s="1282"/>
      <c r="BF9" s="1282" t="s">
        <v>12</v>
      </c>
      <c r="BK9" s="1860"/>
      <c r="BL9" s="1861"/>
      <c r="BM9" s="1861"/>
      <c r="BN9" s="1861"/>
      <c r="BO9" s="1861"/>
      <c r="BP9" s="1861"/>
      <c r="BQ9" s="1861"/>
      <c r="BR9" s="1861"/>
      <c r="BS9" s="1861"/>
      <c r="BT9" s="1861"/>
      <c r="BU9" s="1861"/>
      <c r="BV9" s="1861"/>
      <c r="BW9" s="1862"/>
    </row>
    <row r="10" spans="2:75" ht="13.5" customHeight="1">
      <c r="B10" s="1281" t="s">
        <v>2350</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251</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3"/>
      <c r="AI15" s="1863"/>
      <c r="AJ15" s="1863"/>
      <c r="AK15" s="1863"/>
      <c r="AL15" s="1863"/>
      <c r="AM15" s="1863"/>
      <c r="AN15" s="1863"/>
      <c r="AO15" s="1863"/>
      <c r="AP15" s="1863"/>
      <c r="AQ15" s="1863"/>
      <c r="AR15" s="1863"/>
      <c r="AS15" s="1863"/>
      <c r="AT15" s="1863"/>
      <c r="AU15" s="1863"/>
      <c r="AV15" s="1863"/>
      <c r="AW15" s="1863"/>
      <c r="AX15" s="1863"/>
      <c r="AY15" s="1863"/>
      <c r="AZ15" s="1863"/>
      <c r="BA15" s="1863"/>
      <c r="BB15" s="1863"/>
      <c r="BC15" s="1863"/>
      <c r="BD15" s="1863"/>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3"/>
      <c r="AI16" s="1863"/>
      <c r="AJ16" s="1863"/>
      <c r="AK16" s="1863"/>
      <c r="AL16" s="1863"/>
      <c r="AM16" s="1863"/>
      <c r="AN16" s="1863"/>
      <c r="AO16" s="1863"/>
      <c r="AP16" s="1863"/>
      <c r="AQ16" s="1863"/>
      <c r="AR16" s="1863"/>
      <c r="AS16" s="1863"/>
      <c r="AT16" s="1863"/>
      <c r="AU16" s="1863"/>
      <c r="AV16" s="1863"/>
      <c r="AW16" s="1863"/>
      <c r="AX16" s="1863"/>
      <c r="AY16" s="1863"/>
      <c r="AZ16" s="1863"/>
      <c r="BA16" s="1863"/>
      <c r="BB16" s="1863"/>
      <c r="BC16" s="1863"/>
      <c r="BD16" s="1863"/>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3"/>
      <c r="AI19" s="1863"/>
      <c r="AJ19" s="1863"/>
      <c r="AK19" s="1863"/>
      <c r="AL19" s="1863"/>
      <c r="AM19" s="1863"/>
      <c r="AN19" s="1863"/>
      <c r="AO19" s="1863"/>
      <c r="AP19" s="1863"/>
      <c r="AQ19" s="1863"/>
      <c r="AR19" s="1863"/>
      <c r="AS19" s="1863"/>
      <c r="AT19" s="1863"/>
      <c r="AU19" s="1863"/>
      <c r="AV19" s="1863"/>
      <c r="AW19" s="1863"/>
      <c r="AX19" s="1863"/>
      <c r="AY19" s="1863"/>
      <c r="AZ19" s="1863"/>
      <c r="BA19" s="1863"/>
      <c r="BB19" s="1863"/>
      <c r="BC19" s="1863"/>
      <c r="BD19" s="1863"/>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3"/>
      <c r="AI20" s="1863"/>
      <c r="AJ20" s="1863"/>
      <c r="AK20" s="1863"/>
      <c r="AL20" s="1863"/>
      <c r="AM20" s="1863"/>
      <c r="AN20" s="1863"/>
      <c r="AO20" s="1863"/>
      <c r="AP20" s="1863"/>
      <c r="AQ20" s="1863"/>
      <c r="AR20" s="1863"/>
      <c r="AS20" s="1863"/>
      <c r="AT20" s="1863"/>
      <c r="AU20" s="1863"/>
      <c r="AV20" s="1863"/>
      <c r="AW20" s="1863"/>
      <c r="AX20" s="1863"/>
      <c r="AY20" s="1863"/>
      <c r="AZ20" s="1863"/>
      <c r="BA20" s="1863"/>
      <c r="BB20" s="1863"/>
      <c r="BC20" s="1863"/>
      <c r="BD20" s="1863"/>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66" t="s">
        <v>244</v>
      </c>
      <c r="C23" s="1866"/>
      <c r="D23" s="1866"/>
      <c r="E23" s="1866"/>
      <c r="F23" s="1866"/>
      <c r="G23" s="1866"/>
      <c r="H23" s="1866"/>
      <c r="I23" s="1866"/>
      <c r="J23" s="1866"/>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1866"/>
      <c r="AM23" s="1866"/>
      <c r="AN23" s="1866"/>
      <c r="AO23" s="1866"/>
      <c r="AP23" s="1866"/>
      <c r="AQ23" s="1866"/>
      <c r="AR23" s="1866"/>
      <c r="AS23" s="1866"/>
      <c r="AT23" s="1866"/>
      <c r="AU23" s="1866"/>
      <c r="AV23" s="1866"/>
      <c r="AW23" s="1866"/>
      <c r="AX23" s="1866"/>
      <c r="AY23" s="1866"/>
      <c r="AZ23" s="1866"/>
      <c r="BA23" s="1866"/>
      <c r="BB23" s="1866"/>
      <c r="BC23" s="1866"/>
      <c r="BD23" s="1866"/>
      <c r="BE23" s="1866"/>
      <c r="BF23" s="1866"/>
    </row>
    <row r="24" spans="2:58" ht="13.5" customHeight="1">
      <c r="B24" s="1866" t="s">
        <v>19</v>
      </c>
      <c r="C24" s="1866"/>
      <c r="D24" s="1866"/>
      <c r="E24" s="1866"/>
      <c r="F24" s="1866"/>
      <c r="G24" s="1866"/>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c r="AL24" s="1866"/>
      <c r="AM24" s="1866"/>
      <c r="AN24" s="1866"/>
      <c r="AO24" s="1866"/>
      <c r="AP24" s="1866"/>
      <c r="AQ24" s="1866"/>
      <c r="AR24" s="1866"/>
      <c r="AS24" s="1866"/>
      <c r="AT24" s="1866"/>
      <c r="AU24" s="1866"/>
      <c r="AV24" s="1866"/>
      <c r="AW24" s="1866"/>
      <c r="AX24" s="1866"/>
      <c r="AY24" s="1866"/>
      <c r="AZ24" s="1866"/>
      <c r="BA24" s="1866"/>
      <c r="BB24" s="1866"/>
      <c r="BC24" s="1866"/>
      <c r="BD24" s="1866"/>
      <c r="BE24" s="1866"/>
      <c r="BF24" s="1866"/>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67" t="s">
        <v>3</v>
      </c>
      <c r="C27" s="1867"/>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67"/>
      <c r="AO27" s="1867"/>
      <c r="AP27" s="1867"/>
      <c r="AQ27" s="1867"/>
      <c r="AR27" s="1867"/>
      <c r="AS27" s="1867"/>
      <c r="AT27" s="1867"/>
      <c r="AU27" s="1867"/>
      <c r="AV27" s="1867"/>
      <c r="AW27" s="1867"/>
      <c r="AX27" s="1867"/>
      <c r="AY27" s="1867"/>
      <c r="AZ27" s="1867"/>
      <c r="BA27" s="1867"/>
      <c r="BB27" s="1867"/>
      <c r="BC27" s="1867"/>
      <c r="BD27" s="1867"/>
      <c r="BE27" s="1867"/>
      <c r="BF27" s="1867"/>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66" t="s">
        <v>245</v>
      </c>
      <c r="C29" s="1866"/>
      <c r="D29" s="186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1866"/>
      <c r="AM29" s="1866"/>
      <c r="AN29" s="1866"/>
      <c r="AO29" s="1866"/>
      <c r="AP29" s="1866"/>
      <c r="AQ29" s="1866"/>
      <c r="AR29" s="1866"/>
      <c r="AS29" s="1866"/>
      <c r="AT29" s="1866"/>
      <c r="AU29" s="1866"/>
      <c r="AV29" s="1866"/>
      <c r="AW29" s="1866"/>
      <c r="AX29" s="1866"/>
      <c r="AY29" s="1866"/>
      <c r="AZ29" s="1866"/>
      <c r="BA29" s="1866"/>
      <c r="BB29" s="1866"/>
      <c r="BC29" s="1866"/>
      <c r="BD29" s="1866"/>
      <c r="BE29" s="1866"/>
      <c r="BF29" s="1866"/>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246</v>
      </c>
      <c r="F31" s="1281"/>
      <c r="G31" s="1281"/>
      <c r="H31" s="1281"/>
      <c r="I31" s="1281"/>
      <c r="J31" s="1281"/>
      <c r="K31" s="1281"/>
      <c r="L31" s="1281"/>
      <c r="M31" s="1281"/>
      <c r="N31" s="1281"/>
      <c r="O31" s="1281"/>
      <c r="P31" s="1281"/>
      <c r="Q31" s="1281"/>
      <c r="R31" s="1281"/>
      <c r="S31" s="1281"/>
      <c r="T31" s="1281"/>
      <c r="U31" s="1281"/>
      <c r="V31" s="1281"/>
      <c r="W31" s="1281"/>
      <c r="X31" s="1282" t="s">
        <v>1</v>
      </c>
      <c r="Y31" s="1868"/>
      <c r="Z31" s="1868"/>
      <c r="AA31" s="1868"/>
      <c r="AB31" s="1868"/>
      <c r="AC31" s="1868"/>
      <c r="AD31" s="1868"/>
      <c r="AE31" s="1868"/>
      <c r="AF31" s="1868"/>
      <c r="AG31" s="1868"/>
      <c r="AH31" s="1868"/>
      <c r="AI31" s="1868"/>
      <c r="AJ31" s="1868"/>
      <c r="AK31" s="1868"/>
      <c r="AL31" s="1868"/>
      <c r="AM31" s="1868"/>
      <c r="AN31" s="1868"/>
      <c r="AO31" s="1868"/>
      <c r="AP31" s="1868"/>
      <c r="AQ31" s="1868"/>
      <c r="AR31" s="1868"/>
      <c r="AS31" s="1868"/>
      <c r="AT31" s="1868"/>
      <c r="AU31" s="1868"/>
      <c r="AV31" s="1868"/>
      <c r="AW31" s="1868"/>
      <c r="AX31" s="1868"/>
      <c r="AY31" s="1868"/>
      <c r="AZ31" s="1868"/>
      <c r="BA31" s="1868"/>
      <c r="BB31" s="1868"/>
      <c r="BC31" s="1868"/>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126</v>
      </c>
      <c r="D33" s="1281"/>
      <c r="E33" s="1281" t="s">
        <v>247</v>
      </c>
      <c r="F33" s="1281"/>
      <c r="G33" s="1281"/>
      <c r="H33" s="1281"/>
      <c r="I33" s="1281"/>
      <c r="J33" s="1281"/>
      <c r="K33" s="1281"/>
      <c r="L33" s="1281"/>
      <c r="M33" s="1281"/>
      <c r="N33" s="1281"/>
      <c r="O33" s="1281"/>
      <c r="P33" s="1281"/>
      <c r="Q33" s="1281"/>
      <c r="R33" s="1281"/>
      <c r="S33" s="1281"/>
      <c r="T33" s="1281"/>
      <c r="U33" s="1281"/>
      <c r="V33" s="1281"/>
      <c r="W33" s="1281"/>
      <c r="X33" s="1281"/>
      <c r="Y33" s="1282" t="s">
        <v>270</v>
      </c>
      <c r="Z33" s="1859" t="str">
        <f>IF(BK33="","",(YEAR(BK33)-2018))</f>
        <v/>
      </c>
      <c r="AA33" s="1859"/>
      <c r="AB33" s="1281"/>
      <c r="AC33" s="1282" t="s">
        <v>0</v>
      </c>
      <c r="AD33" s="1859" t="str">
        <f>IF(BK33="","",MONTH(BK33))</f>
        <v/>
      </c>
      <c r="AE33" s="1859"/>
      <c r="AF33" s="1282"/>
      <c r="AG33" s="1282" t="s">
        <v>37</v>
      </c>
      <c r="AH33" s="1859" t="str">
        <f>IF(BK33="","",DAY(BK33))</f>
        <v/>
      </c>
      <c r="AI33" s="1859"/>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60"/>
      <c r="BL33" s="1861"/>
      <c r="BM33" s="1861"/>
      <c r="BN33" s="1861"/>
      <c r="BO33" s="1861"/>
      <c r="BP33" s="1861"/>
      <c r="BQ33" s="1861"/>
      <c r="BR33" s="1861"/>
      <c r="BS33" s="1861"/>
      <c r="BT33" s="1861"/>
      <c r="BU33" s="1861"/>
      <c r="BV33" s="1861"/>
      <c r="BW33" s="1862"/>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127</v>
      </c>
      <c r="D35" s="1281"/>
      <c r="E35" s="1281" t="s">
        <v>248</v>
      </c>
      <c r="F35" s="1281"/>
      <c r="G35" s="1281"/>
      <c r="H35" s="1281"/>
      <c r="I35" s="1281"/>
      <c r="J35" s="1281"/>
      <c r="K35" s="1281"/>
      <c r="L35" s="1281"/>
      <c r="M35" s="1281"/>
      <c r="N35" s="1281"/>
      <c r="O35" s="1281"/>
      <c r="P35" s="1281"/>
      <c r="Q35" s="1281"/>
      <c r="R35" s="1281"/>
      <c r="S35" s="1281"/>
      <c r="T35" s="1281"/>
      <c r="U35" s="1281"/>
      <c r="V35" s="1281"/>
      <c r="W35" s="1281"/>
      <c r="X35" s="1281" t="s">
        <v>2351</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132</v>
      </c>
      <c r="D37" s="1281"/>
      <c r="E37" s="1281" t="s">
        <v>249</v>
      </c>
      <c r="F37" s="1281"/>
      <c r="G37" s="1281"/>
      <c r="H37" s="1281"/>
      <c r="I37" s="1281"/>
      <c r="J37" s="1281"/>
      <c r="K37" s="1281"/>
      <c r="L37" s="1281"/>
      <c r="M37" s="1281"/>
      <c r="N37" s="1281"/>
      <c r="O37" s="1281"/>
      <c r="P37" s="1281"/>
      <c r="Q37" s="1281"/>
      <c r="R37" s="1281"/>
      <c r="S37" s="1281"/>
      <c r="T37" s="1281"/>
      <c r="U37" s="1281"/>
      <c r="V37" s="1281"/>
      <c r="W37" s="1281"/>
      <c r="X37" s="1311" t="s">
        <v>250</v>
      </c>
      <c r="Y37" s="1865"/>
      <c r="Z37" s="1865"/>
      <c r="AA37" s="1865"/>
      <c r="AB37" s="1865"/>
      <c r="AC37" s="1865"/>
      <c r="AD37" s="1865"/>
      <c r="AE37" s="1865"/>
      <c r="AF37" s="1865"/>
      <c r="AG37" s="1865"/>
      <c r="AH37" s="1865"/>
      <c r="AI37" s="1865"/>
      <c r="AJ37" s="1865"/>
      <c r="AK37" s="1865"/>
      <c r="AL37" s="1865"/>
      <c r="AM37" s="1865"/>
      <c r="AN37" s="1865"/>
      <c r="AO37" s="1865"/>
      <c r="AP37" s="1865"/>
      <c r="AQ37" s="1865"/>
      <c r="AR37" s="1865"/>
      <c r="AS37" s="1865"/>
      <c r="AT37" s="1865"/>
      <c r="AU37" s="1865"/>
      <c r="AV37" s="1865"/>
      <c r="AW37" s="1865"/>
      <c r="AX37" s="1865"/>
      <c r="AY37" s="1865"/>
      <c r="AZ37" s="1865"/>
      <c r="BA37" s="1865"/>
      <c r="BB37" s="1865"/>
      <c r="BC37" s="1865"/>
      <c r="BD37" s="1865"/>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250</v>
      </c>
      <c r="Y38" s="1864"/>
      <c r="Z38" s="1864"/>
      <c r="AA38" s="1864"/>
      <c r="AB38" s="1864"/>
      <c r="AC38" s="1864"/>
      <c r="AD38" s="1864"/>
      <c r="AE38" s="1864"/>
      <c r="AF38" s="1864"/>
      <c r="AG38" s="1864"/>
      <c r="AH38" s="1864"/>
      <c r="AI38" s="1864"/>
      <c r="AJ38" s="1864"/>
      <c r="AK38" s="1864"/>
      <c r="AL38" s="1864"/>
      <c r="AM38" s="1864"/>
      <c r="AN38" s="1864"/>
      <c r="AO38" s="1864"/>
      <c r="AP38" s="1864"/>
      <c r="AQ38" s="1864"/>
      <c r="AR38" s="1864"/>
      <c r="AS38" s="1864"/>
      <c r="AT38" s="1864"/>
      <c r="AU38" s="1864"/>
      <c r="AV38" s="1864"/>
      <c r="AW38" s="1864"/>
      <c r="AX38" s="1864"/>
      <c r="AY38" s="1864"/>
      <c r="AZ38" s="1864"/>
      <c r="BA38" s="1864"/>
      <c r="BB38" s="1864"/>
      <c r="BC38" s="1864"/>
      <c r="BD38" s="1864"/>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250</v>
      </c>
      <c r="Y39" s="1864"/>
      <c r="Z39" s="1864"/>
      <c r="AA39" s="1864"/>
      <c r="AB39" s="1864"/>
      <c r="AC39" s="1864"/>
      <c r="AD39" s="1864"/>
      <c r="AE39" s="1864"/>
      <c r="AF39" s="1864"/>
      <c r="AG39" s="1864"/>
      <c r="AH39" s="1864"/>
      <c r="AI39" s="1864"/>
      <c r="AJ39" s="1864"/>
      <c r="AK39" s="1864"/>
      <c r="AL39" s="1864"/>
      <c r="AM39" s="1864"/>
      <c r="AN39" s="1864"/>
      <c r="AO39" s="1864"/>
      <c r="AP39" s="1864"/>
      <c r="AQ39" s="1864"/>
      <c r="AR39" s="1864"/>
      <c r="AS39" s="1864"/>
      <c r="AT39" s="1864"/>
      <c r="AU39" s="1864"/>
      <c r="AV39" s="1864"/>
      <c r="AW39" s="1864"/>
      <c r="AX39" s="1864"/>
      <c r="AY39" s="1864"/>
      <c r="AZ39" s="1864"/>
      <c r="BA39" s="1864"/>
      <c r="BB39" s="1864"/>
      <c r="BC39" s="1864"/>
      <c r="BD39" s="1864"/>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250</v>
      </c>
      <c r="Y40" s="1864"/>
      <c r="Z40" s="1864"/>
      <c r="AA40" s="1864"/>
      <c r="AB40" s="1864"/>
      <c r="AC40" s="1864"/>
      <c r="AD40" s="1864"/>
      <c r="AE40" s="1864"/>
      <c r="AF40" s="1864"/>
      <c r="AG40" s="1864"/>
      <c r="AH40" s="1864"/>
      <c r="AI40" s="1864"/>
      <c r="AJ40" s="1864"/>
      <c r="AK40" s="1864"/>
      <c r="AL40" s="1864"/>
      <c r="AM40" s="1864"/>
      <c r="AN40" s="1864"/>
      <c r="AO40" s="1864"/>
      <c r="AP40" s="1864"/>
      <c r="AQ40" s="1864"/>
      <c r="AR40" s="1864"/>
      <c r="AS40" s="1864"/>
      <c r="AT40" s="1864"/>
      <c r="AU40" s="1864"/>
      <c r="AV40" s="1864"/>
      <c r="AW40" s="1864"/>
      <c r="AX40" s="1864"/>
      <c r="AY40" s="1864"/>
      <c r="AZ40" s="1864"/>
      <c r="BA40" s="1864"/>
      <c r="BB40" s="1864"/>
      <c r="BC40" s="1864"/>
      <c r="BD40" s="1864"/>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250</v>
      </c>
      <c r="Y41" s="1864"/>
      <c r="Z41" s="1864"/>
      <c r="AA41" s="1864"/>
      <c r="AB41" s="1864"/>
      <c r="AC41" s="1864"/>
      <c r="AD41" s="1864"/>
      <c r="AE41" s="1864"/>
      <c r="AF41" s="1864"/>
      <c r="AG41" s="1864"/>
      <c r="AH41" s="1864"/>
      <c r="AI41" s="1864"/>
      <c r="AJ41" s="1864"/>
      <c r="AK41" s="1864"/>
      <c r="AL41" s="1864"/>
      <c r="AM41" s="1864"/>
      <c r="AN41" s="1864"/>
      <c r="AO41" s="1864"/>
      <c r="AP41" s="1864"/>
      <c r="AQ41" s="1864"/>
      <c r="AR41" s="1864"/>
      <c r="AS41" s="1864"/>
      <c r="AT41" s="1864"/>
      <c r="AU41" s="1864"/>
      <c r="AV41" s="1864"/>
      <c r="AW41" s="1864"/>
      <c r="AX41" s="1864"/>
      <c r="AY41" s="1864"/>
      <c r="AZ41" s="1864"/>
      <c r="BA41" s="1864"/>
      <c r="BB41" s="1864"/>
      <c r="BC41" s="1864"/>
      <c r="BD41" s="1864"/>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250</v>
      </c>
      <c r="Y42" s="1864"/>
      <c r="Z42" s="1864"/>
      <c r="AA42" s="1864"/>
      <c r="AB42" s="1864"/>
      <c r="AC42" s="1864"/>
      <c r="AD42" s="1864"/>
      <c r="AE42" s="1864"/>
      <c r="AF42" s="1864"/>
      <c r="AG42" s="1864"/>
      <c r="AH42" s="1864"/>
      <c r="AI42" s="1864"/>
      <c r="AJ42" s="1864"/>
      <c r="AK42" s="1864"/>
      <c r="AL42" s="1864"/>
      <c r="AM42" s="1864"/>
      <c r="AN42" s="1864"/>
      <c r="AO42" s="1864"/>
      <c r="AP42" s="1864"/>
      <c r="AQ42" s="1864"/>
      <c r="AR42" s="1864"/>
      <c r="AS42" s="1864"/>
      <c r="AT42" s="1864"/>
      <c r="AU42" s="1864"/>
      <c r="AV42" s="1864"/>
      <c r="AW42" s="1864"/>
      <c r="AX42" s="1864"/>
      <c r="AY42" s="1864"/>
      <c r="AZ42" s="1864"/>
      <c r="BA42" s="1864"/>
      <c r="BB42" s="1864"/>
      <c r="BC42" s="1864"/>
      <c r="BD42" s="1864"/>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250</v>
      </c>
      <c r="Y43" s="1864"/>
      <c r="Z43" s="1864"/>
      <c r="AA43" s="1864"/>
      <c r="AB43" s="1864"/>
      <c r="AC43" s="1864"/>
      <c r="AD43" s="1864"/>
      <c r="AE43" s="1864"/>
      <c r="AF43" s="1864"/>
      <c r="AG43" s="1864"/>
      <c r="AH43" s="1864"/>
      <c r="AI43" s="1864"/>
      <c r="AJ43" s="1864"/>
      <c r="AK43" s="1864"/>
      <c r="AL43" s="1864"/>
      <c r="AM43" s="1864"/>
      <c r="AN43" s="1864"/>
      <c r="AO43" s="1864"/>
      <c r="AP43" s="1864"/>
      <c r="AQ43" s="1864"/>
      <c r="AR43" s="1864"/>
      <c r="AS43" s="1864"/>
      <c r="AT43" s="1864"/>
      <c r="AU43" s="1864"/>
      <c r="AV43" s="1864"/>
      <c r="AW43" s="1864"/>
      <c r="AX43" s="1864"/>
      <c r="AY43" s="1864"/>
      <c r="AZ43" s="1864"/>
      <c r="BA43" s="1864"/>
      <c r="BB43" s="1864"/>
      <c r="BC43" s="1864"/>
      <c r="BD43" s="1864"/>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250</v>
      </c>
      <c r="Y44" s="1864"/>
      <c r="Z44" s="1864"/>
      <c r="AA44" s="1864"/>
      <c r="AB44" s="1864"/>
      <c r="AC44" s="1864"/>
      <c r="AD44" s="1864"/>
      <c r="AE44" s="1864"/>
      <c r="AF44" s="1864"/>
      <c r="AG44" s="1864"/>
      <c r="AH44" s="1864"/>
      <c r="AI44" s="1864"/>
      <c r="AJ44" s="1864"/>
      <c r="AK44" s="1864"/>
      <c r="AL44" s="1864"/>
      <c r="AM44" s="1864"/>
      <c r="AN44" s="1864"/>
      <c r="AO44" s="1864"/>
      <c r="AP44" s="1864"/>
      <c r="AQ44" s="1864"/>
      <c r="AR44" s="1864"/>
      <c r="AS44" s="1864"/>
      <c r="AT44" s="1864"/>
      <c r="AU44" s="1864"/>
      <c r="AV44" s="1864"/>
      <c r="AW44" s="1864"/>
      <c r="AX44" s="1864"/>
      <c r="AY44" s="1864"/>
      <c r="AZ44" s="1864"/>
      <c r="BA44" s="1864"/>
      <c r="BB44" s="1864"/>
      <c r="BC44" s="1864"/>
      <c r="BD44" s="1864"/>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3" t="s">
        <v>10</v>
      </c>
      <c r="D49" s="1854"/>
      <c r="E49" s="1854"/>
      <c r="F49" s="1854"/>
      <c r="G49" s="1854"/>
      <c r="H49" s="1854"/>
      <c r="I49" s="1854"/>
      <c r="J49" s="1854"/>
      <c r="K49" s="1854"/>
      <c r="L49" s="1854"/>
      <c r="M49" s="1854"/>
      <c r="N49" s="1854"/>
      <c r="O49" s="1854"/>
      <c r="P49" s="1854"/>
      <c r="Q49" s="1854"/>
      <c r="R49" s="1854"/>
      <c r="S49" s="1854"/>
      <c r="T49" s="1854"/>
      <c r="U49" s="1854"/>
      <c r="V49" s="1854"/>
      <c r="W49" s="1855"/>
      <c r="X49" s="1841" t="s">
        <v>273</v>
      </c>
      <c r="Y49" s="1842"/>
      <c r="Z49" s="1842"/>
      <c r="AA49" s="1842"/>
      <c r="AB49" s="1842"/>
      <c r="AC49" s="1842"/>
      <c r="AD49" s="1842"/>
      <c r="AE49" s="1842"/>
      <c r="AF49" s="1842"/>
      <c r="AG49" s="1842"/>
      <c r="AH49" s="1842"/>
      <c r="AI49" s="1842"/>
      <c r="AJ49" s="1842"/>
      <c r="AK49" s="1842"/>
      <c r="AL49" s="1842"/>
      <c r="AM49" s="1842"/>
      <c r="AN49" s="1842"/>
      <c r="AO49" s="1842"/>
      <c r="AP49" s="1842"/>
      <c r="AQ49" s="1842"/>
      <c r="AR49" s="1842"/>
      <c r="AS49" s="1842"/>
      <c r="AT49" s="1842"/>
      <c r="AU49" s="1842"/>
      <c r="AV49" s="1842"/>
      <c r="AW49" s="1842"/>
      <c r="AX49" s="1842"/>
      <c r="AY49" s="1842"/>
      <c r="AZ49" s="1842"/>
      <c r="BA49" s="1842"/>
      <c r="BB49" s="1842"/>
      <c r="BC49" s="1842"/>
      <c r="BD49" s="1842"/>
      <c r="BE49" s="1842"/>
      <c r="BF49" s="1843"/>
    </row>
    <row r="50" spans="2:58" ht="13.5" customHeight="1">
      <c r="B50" s="1281"/>
      <c r="C50" s="1850" t="s">
        <v>274</v>
      </c>
      <c r="D50" s="1851"/>
      <c r="E50" s="1851"/>
      <c r="F50" s="1851"/>
      <c r="G50" s="1851"/>
      <c r="H50" s="1851"/>
      <c r="I50" s="1851"/>
      <c r="J50" s="1851"/>
      <c r="K50" s="1851"/>
      <c r="L50" s="1851"/>
      <c r="M50" s="1851"/>
      <c r="N50" s="1851"/>
      <c r="O50" s="1851"/>
      <c r="P50" s="1851"/>
      <c r="Q50" s="1851"/>
      <c r="R50" s="1851"/>
      <c r="S50" s="1851"/>
      <c r="T50" s="1851"/>
      <c r="U50" s="1851"/>
      <c r="V50" s="1851"/>
      <c r="W50" s="1852"/>
      <c r="X50" s="1844"/>
      <c r="Y50" s="1845"/>
      <c r="Z50" s="1845"/>
      <c r="AA50" s="1845"/>
      <c r="AB50" s="1845"/>
      <c r="AC50" s="1845"/>
      <c r="AD50" s="1845"/>
      <c r="AE50" s="1845"/>
      <c r="AF50" s="1845"/>
      <c r="AG50" s="1845"/>
      <c r="AH50" s="1845"/>
      <c r="AI50" s="1845"/>
      <c r="AJ50" s="1845"/>
      <c r="AK50" s="1845"/>
      <c r="AL50" s="1845"/>
      <c r="AM50" s="1845"/>
      <c r="AN50" s="1845"/>
      <c r="AO50" s="1845"/>
      <c r="AP50" s="1845"/>
      <c r="AQ50" s="1845"/>
      <c r="AR50" s="1845"/>
      <c r="AS50" s="1845"/>
      <c r="AT50" s="1845"/>
      <c r="AU50" s="1845"/>
      <c r="AV50" s="1845"/>
      <c r="AW50" s="1845"/>
      <c r="AX50" s="1845"/>
      <c r="AY50" s="1845"/>
      <c r="AZ50" s="1845"/>
      <c r="BA50" s="1845"/>
      <c r="BB50" s="1845"/>
      <c r="BC50" s="1845"/>
      <c r="BD50" s="1845"/>
      <c r="BE50" s="1845"/>
      <c r="BF50" s="1846"/>
    </row>
    <row r="51" spans="2:58" ht="13.5" customHeight="1">
      <c r="B51" s="1281"/>
      <c r="C51" s="1850"/>
      <c r="D51" s="1851"/>
      <c r="E51" s="1851"/>
      <c r="F51" s="1851"/>
      <c r="G51" s="1851"/>
      <c r="H51" s="1851"/>
      <c r="I51" s="1851"/>
      <c r="J51" s="1851"/>
      <c r="K51" s="1851"/>
      <c r="L51" s="1851"/>
      <c r="M51" s="1851"/>
      <c r="N51" s="1851"/>
      <c r="O51" s="1851"/>
      <c r="P51" s="1851"/>
      <c r="Q51" s="1851"/>
      <c r="R51" s="1851"/>
      <c r="S51" s="1851"/>
      <c r="T51" s="1851"/>
      <c r="U51" s="1851"/>
      <c r="V51" s="1851"/>
      <c r="W51" s="1852"/>
      <c r="X51" s="1844"/>
      <c r="Y51" s="1845"/>
      <c r="Z51" s="1845"/>
      <c r="AA51" s="1845"/>
      <c r="AB51" s="1845"/>
      <c r="AC51" s="1845"/>
      <c r="AD51" s="1845"/>
      <c r="AE51" s="1845"/>
      <c r="AF51" s="1845"/>
      <c r="AG51" s="1845"/>
      <c r="AH51" s="1845"/>
      <c r="AI51" s="1845"/>
      <c r="AJ51" s="1845"/>
      <c r="AK51" s="1845"/>
      <c r="AL51" s="1845"/>
      <c r="AM51" s="1845"/>
      <c r="AN51" s="1845"/>
      <c r="AO51" s="1845"/>
      <c r="AP51" s="1845"/>
      <c r="AQ51" s="1845"/>
      <c r="AR51" s="1845"/>
      <c r="AS51" s="1845"/>
      <c r="AT51" s="1845"/>
      <c r="AU51" s="1845"/>
      <c r="AV51" s="1845"/>
      <c r="AW51" s="1845"/>
      <c r="AX51" s="1845"/>
      <c r="AY51" s="1845"/>
      <c r="AZ51" s="1845"/>
      <c r="BA51" s="1845"/>
      <c r="BB51" s="1845"/>
      <c r="BC51" s="1845"/>
      <c r="BD51" s="1845"/>
      <c r="BE51" s="1845"/>
      <c r="BF51" s="1846"/>
    </row>
    <row r="52" spans="2:58" ht="13.5" customHeight="1">
      <c r="B52" s="1281"/>
      <c r="C52" s="1829" t="s">
        <v>279</v>
      </c>
      <c r="D52" s="1830"/>
      <c r="E52" s="1830"/>
      <c r="F52" s="1830"/>
      <c r="G52" s="1830"/>
      <c r="H52" s="1830"/>
      <c r="I52" s="1830"/>
      <c r="J52" s="1830"/>
      <c r="K52" s="1830"/>
      <c r="L52" s="1830"/>
      <c r="M52" s="1830"/>
      <c r="N52" s="1830"/>
      <c r="O52" s="1830"/>
      <c r="P52" s="1830"/>
      <c r="Q52" s="1830"/>
      <c r="R52" s="1830"/>
      <c r="S52" s="1830"/>
      <c r="T52" s="1830"/>
      <c r="U52" s="1830"/>
      <c r="V52" s="1830"/>
      <c r="W52" s="1831"/>
      <c r="X52" s="1844"/>
      <c r="Y52" s="1845"/>
      <c r="Z52" s="1845"/>
      <c r="AA52" s="1845"/>
      <c r="AB52" s="1845"/>
      <c r="AC52" s="1845"/>
      <c r="AD52" s="1845"/>
      <c r="AE52" s="1845"/>
      <c r="AF52" s="1845"/>
      <c r="AG52" s="1845"/>
      <c r="AH52" s="1845"/>
      <c r="AI52" s="1845"/>
      <c r="AJ52" s="1845"/>
      <c r="AK52" s="1845"/>
      <c r="AL52" s="1845"/>
      <c r="AM52" s="1845"/>
      <c r="AN52" s="1845"/>
      <c r="AO52" s="1845"/>
      <c r="AP52" s="1845"/>
      <c r="AQ52" s="1845"/>
      <c r="AR52" s="1845"/>
      <c r="AS52" s="1845"/>
      <c r="AT52" s="1845"/>
      <c r="AU52" s="1845"/>
      <c r="AV52" s="1845"/>
      <c r="AW52" s="1845"/>
      <c r="AX52" s="1845"/>
      <c r="AY52" s="1845"/>
      <c r="AZ52" s="1845"/>
      <c r="BA52" s="1845"/>
      <c r="BB52" s="1845"/>
      <c r="BC52" s="1845"/>
      <c r="BD52" s="1845"/>
      <c r="BE52" s="1845"/>
      <c r="BF52" s="1846"/>
    </row>
    <row r="53" spans="2:58" ht="13.5" customHeight="1">
      <c r="B53" s="1281"/>
      <c r="C53" s="1832"/>
      <c r="D53" s="1833"/>
      <c r="E53" s="1833"/>
      <c r="F53" s="1833"/>
      <c r="G53" s="1833"/>
      <c r="H53" s="1833"/>
      <c r="I53" s="1833"/>
      <c r="J53" s="1833"/>
      <c r="K53" s="1833"/>
      <c r="L53" s="1833"/>
      <c r="M53" s="1833"/>
      <c r="N53" s="1833"/>
      <c r="O53" s="1833"/>
      <c r="P53" s="1833"/>
      <c r="Q53" s="1833"/>
      <c r="R53" s="1833"/>
      <c r="S53" s="1833"/>
      <c r="T53" s="1833"/>
      <c r="U53" s="1833"/>
      <c r="V53" s="1833"/>
      <c r="W53" s="1834"/>
      <c r="X53" s="1844"/>
      <c r="Y53" s="1845"/>
      <c r="Z53" s="1845"/>
      <c r="AA53" s="1845"/>
      <c r="AB53" s="1845"/>
      <c r="AC53" s="1845"/>
      <c r="AD53" s="1845"/>
      <c r="AE53" s="1845"/>
      <c r="AF53" s="1845"/>
      <c r="AG53" s="1845"/>
      <c r="AH53" s="1845"/>
      <c r="AI53" s="1845"/>
      <c r="AJ53" s="1845"/>
      <c r="AK53" s="1845"/>
      <c r="AL53" s="1845"/>
      <c r="AM53" s="1845"/>
      <c r="AN53" s="1845"/>
      <c r="AO53" s="1845"/>
      <c r="AP53" s="1845"/>
      <c r="AQ53" s="1845"/>
      <c r="AR53" s="1845"/>
      <c r="AS53" s="1845"/>
      <c r="AT53" s="1845"/>
      <c r="AU53" s="1845"/>
      <c r="AV53" s="1845"/>
      <c r="AW53" s="1845"/>
      <c r="AX53" s="1845"/>
      <c r="AY53" s="1845"/>
      <c r="AZ53" s="1845"/>
      <c r="BA53" s="1845"/>
      <c r="BB53" s="1845"/>
      <c r="BC53" s="1845"/>
      <c r="BD53" s="1845"/>
      <c r="BE53" s="1845"/>
      <c r="BF53" s="1846"/>
    </row>
    <row r="54" spans="2:58" ht="13.5" customHeight="1">
      <c r="B54" s="1281"/>
      <c r="C54" s="1835" t="s">
        <v>277</v>
      </c>
      <c r="D54" s="1836"/>
      <c r="E54" s="1836"/>
      <c r="F54" s="1836"/>
      <c r="G54" s="1836"/>
      <c r="H54" s="1836"/>
      <c r="I54" s="1836"/>
      <c r="J54" s="1836"/>
      <c r="K54" s="1836"/>
      <c r="L54" s="1836"/>
      <c r="M54" s="1836"/>
      <c r="N54" s="1836"/>
      <c r="O54" s="1836"/>
      <c r="P54" s="1836"/>
      <c r="Q54" s="1836"/>
      <c r="R54" s="1836"/>
      <c r="S54" s="1836"/>
      <c r="T54" s="1836"/>
      <c r="U54" s="1836"/>
      <c r="V54" s="1836"/>
      <c r="W54" s="1837"/>
      <c r="X54" s="1844"/>
      <c r="Y54" s="1845"/>
      <c r="Z54" s="1845"/>
      <c r="AA54" s="1845"/>
      <c r="AB54" s="1845"/>
      <c r="AC54" s="1845"/>
      <c r="AD54" s="1845"/>
      <c r="AE54" s="1845"/>
      <c r="AF54" s="1845"/>
      <c r="AG54" s="1845"/>
      <c r="AH54" s="1845"/>
      <c r="AI54" s="1845"/>
      <c r="AJ54" s="1845"/>
      <c r="AK54" s="1845"/>
      <c r="AL54" s="1845"/>
      <c r="AM54" s="1845"/>
      <c r="AN54" s="1845"/>
      <c r="AO54" s="1845"/>
      <c r="AP54" s="1845"/>
      <c r="AQ54" s="1845"/>
      <c r="AR54" s="1845"/>
      <c r="AS54" s="1845"/>
      <c r="AT54" s="1845"/>
      <c r="AU54" s="1845"/>
      <c r="AV54" s="1845"/>
      <c r="AW54" s="1845"/>
      <c r="AX54" s="1845"/>
      <c r="AY54" s="1845"/>
      <c r="AZ54" s="1845"/>
      <c r="BA54" s="1845"/>
      <c r="BB54" s="1845"/>
      <c r="BC54" s="1845"/>
      <c r="BD54" s="1845"/>
      <c r="BE54" s="1845"/>
      <c r="BF54" s="1846"/>
    </row>
    <row r="55" spans="2:58" ht="13.5" customHeight="1" thickBot="1">
      <c r="B55" s="1281"/>
      <c r="C55" s="1838"/>
      <c r="D55" s="1839"/>
      <c r="E55" s="1839"/>
      <c r="F55" s="1839"/>
      <c r="G55" s="1839"/>
      <c r="H55" s="1839"/>
      <c r="I55" s="1839"/>
      <c r="J55" s="1839"/>
      <c r="K55" s="1839"/>
      <c r="L55" s="1839"/>
      <c r="M55" s="1839"/>
      <c r="N55" s="1839"/>
      <c r="O55" s="1839"/>
      <c r="P55" s="1839"/>
      <c r="Q55" s="1839"/>
      <c r="R55" s="1839"/>
      <c r="S55" s="1839"/>
      <c r="T55" s="1839"/>
      <c r="U55" s="1839"/>
      <c r="V55" s="1839"/>
      <c r="W55" s="1840"/>
      <c r="X55" s="1847"/>
      <c r="Y55" s="1848"/>
      <c r="Z55" s="1848"/>
      <c r="AA55" s="1848"/>
      <c r="AB55" s="1848"/>
      <c r="AC55" s="1848"/>
      <c r="AD55" s="1848"/>
      <c r="AE55" s="1848"/>
      <c r="AF55" s="1848"/>
      <c r="AG55" s="1848"/>
      <c r="AH55" s="1848"/>
      <c r="AI55" s="1848"/>
      <c r="AJ55" s="1848"/>
      <c r="AK55" s="1848"/>
      <c r="AL55" s="1848"/>
      <c r="AM55" s="1848"/>
      <c r="AN55" s="1848"/>
      <c r="AO55" s="1848"/>
      <c r="AP55" s="1848"/>
      <c r="AQ55" s="1848"/>
      <c r="AR55" s="1848"/>
      <c r="AS55" s="1848"/>
      <c r="AT55" s="1848"/>
      <c r="AU55" s="1848"/>
      <c r="AV55" s="1848"/>
      <c r="AW55" s="1848"/>
      <c r="AX55" s="1848"/>
      <c r="AY55" s="1848"/>
      <c r="AZ55" s="1848"/>
      <c r="BA55" s="1848"/>
      <c r="BB55" s="1848"/>
      <c r="BC55" s="1848"/>
      <c r="BD55" s="1848"/>
      <c r="BE55" s="1848"/>
      <c r="BF55" s="1849"/>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5" t="s">
        <v>259</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75"/>
      <c r="AO3" s="1875"/>
      <c r="AP3" s="1875"/>
      <c r="AQ3" s="1875"/>
      <c r="AR3" s="1875"/>
      <c r="AS3" s="1875"/>
      <c r="AT3" s="1875"/>
      <c r="AU3" s="1875"/>
      <c r="AV3" s="1875"/>
      <c r="AW3" s="1875"/>
      <c r="AX3" s="1875"/>
      <c r="AY3" s="1875"/>
      <c r="AZ3" s="1875"/>
      <c r="BA3" s="1875"/>
      <c r="BB3" s="1875"/>
      <c r="BC3" s="1875"/>
      <c r="BD3" s="1875"/>
      <c r="BE3" s="1875"/>
      <c r="BF3" s="1875"/>
    </row>
    <row r="4" spans="2:58" s="5" customFormat="1" ht="13.5" customHeight="1">
      <c r="B4" s="1876" t="s">
        <v>45</v>
      </c>
      <c r="C4" s="1876"/>
      <c r="D4" s="1876"/>
      <c r="E4" s="1876"/>
      <c r="F4" s="1876"/>
      <c r="G4" s="1876"/>
      <c r="H4" s="1876"/>
      <c r="I4" s="1876"/>
      <c r="J4" s="1876"/>
      <c r="K4" s="1876"/>
      <c r="L4" s="1876"/>
      <c r="M4" s="1876"/>
      <c r="N4" s="1876"/>
      <c r="O4" s="1876"/>
      <c r="P4" s="1876"/>
      <c r="Q4" s="1876"/>
      <c r="R4" s="1876"/>
      <c r="S4" s="1876"/>
      <c r="T4" s="1876"/>
      <c r="U4" s="1876"/>
      <c r="V4" s="1876"/>
      <c r="W4" s="1876"/>
      <c r="X4" s="1876"/>
      <c r="Y4" s="1876"/>
      <c r="Z4" s="1876"/>
      <c r="AA4" s="1876"/>
      <c r="AB4" s="1876"/>
      <c r="AC4" s="1876"/>
      <c r="AD4" s="1876"/>
      <c r="AE4" s="1876"/>
      <c r="AF4" s="1876"/>
      <c r="AG4" s="1876"/>
      <c r="AH4" s="1876"/>
      <c r="AI4" s="1876"/>
      <c r="AJ4" s="1876"/>
      <c r="AK4" s="1876"/>
      <c r="AL4" s="1876"/>
      <c r="AM4" s="1876"/>
      <c r="AN4" s="1876"/>
      <c r="AO4" s="1876"/>
      <c r="AP4" s="1876"/>
      <c r="AQ4" s="1876"/>
      <c r="AR4" s="1876"/>
      <c r="AS4" s="1876"/>
      <c r="AT4" s="1876"/>
      <c r="AU4" s="1876"/>
      <c r="AV4" s="1876"/>
      <c r="AW4" s="1876"/>
      <c r="AX4" s="1876"/>
      <c r="AY4" s="1876"/>
      <c r="AZ4" s="1876"/>
      <c r="BA4" s="1876"/>
      <c r="BB4" s="1876"/>
      <c r="BC4" s="1876"/>
      <c r="BD4" s="1876"/>
      <c r="BE4" s="1876"/>
      <c r="BF4" s="1876"/>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7" t="s">
        <v>46</v>
      </c>
      <c r="C6" s="1877"/>
      <c r="D6" s="1877"/>
      <c r="E6" s="1877"/>
      <c r="F6" s="1877"/>
      <c r="G6" s="1877"/>
      <c r="H6" s="1877"/>
      <c r="I6" s="1877"/>
      <c r="J6" s="1877"/>
      <c r="K6" s="1877"/>
      <c r="L6" s="1877"/>
      <c r="M6" s="1877"/>
      <c r="N6" s="1877"/>
      <c r="O6" s="1877"/>
      <c r="P6" s="1877"/>
      <c r="Q6" s="1877"/>
      <c r="R6" s="1877"/>
      <c r="S6" s="1877"/>
      <c r="T6" s="1877"/>
      <c r="U6" s="1877"/>
      <c r="V6" s="1877"/>
      <c r="W6" s="1877"/>
      <c r="X6" s="1877"/>
      <c r="Y6" s="1877"/>
      <c r="Z6" s="1877"/>
      <c r="AA6" s="1877"/>
      <c r="AB6" s="1877"/>
      <c r="AC6" s="1877"/>
      <c r="AD6" s="1877"/>
      <c r="AE6" s="1877"/>
      <c r="AF6" s="1877"/>
      <c r="AG6" s="1877"/>
      <c r="AH6" s="1877"/>
      <c r="AI6" s="1877"/>
      <c r="AJ6" s="1877"/>
      <c r="AK6" s="1877"/>
      <c r="AL6" s="1877"/>
      <c r="AM6" s="1877"/>
      <c r="AN6" s="1877"/>
      <c r="AO6" s="1877"/>
      <c r="AP6" s="1877"/>
      <c r="AQ6" s="1877"/>
      <c r="AR6" s="1877"/>
      <c r="AS6" s="1877"/>
      <c r="AT6" s="1877"/>
      <c r="AU6" s="1877"/>
      <c r="AV6" s="1877"/>
      <c r="AW6" s="1877"/>
      <c r="AX6" s="1877"/>
      <c r="AY6" s="1877"/>
      <c r="AZ6" s="1877"/>
      <c r="BA6" s="1877"/>
      <c r="BB6" s="1877"/>
      <c r="BC6" s="1877"/>
      <c r="BD6" s="1877"/>
      <c r="BE6" s="1877"/>
      <c r="BF6" s="1877"/>
    </row>
    <row r="7" spans="2:58" s="5" customFormat="1" ht="13.5" customHeight="1">
      <c r="B7" s="1314"/>
      <c r="C7" s="1871" t="s">
        <v>253</v>
      </c>
      <c r="D7" s="1871"/>
      <c r="E7" s="1871"/>
      <c r="F7" s="1871"/>
      <c r="G7" s="1871"/>
      <c r="H7" s="1871"/>
      <c r="I7" s="1871"/>
      <c r="J7" s="1871"/>
      <c r="K7" s="1871"/>
      <c r="L7" s="1871"/>
      <c r="M7" s="1871"/>
      <c r="N7" s="1871"/>
      <c r="O7" s="1871"/>
      <c r="P7" s="1313"/>
      <c r="Q7" s="1313"/>
      <c r="R7" s="1873"/>
      <c r="S7" s="1873"/>
      <c r="T7" s="1873"/>
      <c r="U7" s="1873"/>
      <c r="V7" s="1873"/>
      <c r="W7" s="1873"/>
      <c r="X7" s="1873"/>
      <c r="Y7" s="1873"/>
      <c r="Z7" s="1873"/>
      <c r="AA7" s="1873"/>
      <c r="AB7" s="1873"/>
      <c r="AC7" s="1873"/>
      <c r="AD7" s="1873"/>
      <c r="AE7" s="1873"/>
      <c r="AF7" s="1873"/>
      <c r="AG7" s="1873"/>
      <c r="AH7" s="1873"/>
      <c r="AI7" s="1873"/>
      <c r="AJ7" s="1873"/>
      <c r="AK7" s="1873"/>
      <c r="AL7" s="1873"/>
      <c r="AM7" s="1873"/>
      <c r="AN7" s="1873"/>
      <c r="AO7" s="1873"/>
      <c r="AP7" s="1873"/>
      <c r="AQ7" s="1873"/>
      <c r="AR7" s="1873"/>
      <c r="AS7" s="1873"/>
      <c r="AT7" s="1873"/>
      <c r="AU7" s="1873"/>
      <c r="AV7" s="1873"/>
      <c r="AW7" s="1873"/>
      <c r="AX7" s="1873"/>
      <c r="AY7" s="1873"/>
      <c r="AZ7" s="1873"/>
      <c r="BA7" s="1873"/>
      <c r="BB7" s="1873"/>
      <c r="BC7" s="1873"/>
      <c r="BD7" s="1873"/>
      <c r="BE7" s="1873"/>
      <c r="BF7" s="1873"/>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1" t="s">
        <v>47</v>
      </c>
      <c r="G9" s="1871"/>
      <c r="H9" s="1871"/>
      <c r="I9" s="1871"/>
      <c r="J9" s="1871"/>
      <c r="K9" s="1871"/>
      <c r="L9" s="1871"/>
      <c r="M9" s="1871"/>
      <c r="N9" s="1871"/>
      <c r="O9" s="1871"/>
      <c r="P9" s="1313"/>
      <c r="Q9" s="1313"/>
      <c r="R9" s="1873"/>
      <c r="S9" s="1873"/>
      <c r="T9" s="1873"/>
      <c r="U9" s="1873"/>
      <c r="V9" s="1873"/>
      <c r="W9" s="1873"/>
      <c r="X9" s="1873"/>
      <c r="Y9" s="1873"/>
      <c r="Z9" s="1873"/>
      <c r="AA9" s="1873"/>
      <c r="AB9" s="1873"/>
      <c r="AC9" s="1873"/>
      <c r="AD9" s="1873"/>
      <c r="AE9" s="1873"/>
      <c r="AF9" s="1873"/>
      <c r="AG9" s="1873"/>
      <c r="AH9" s="1873"/>
      <c r="AI9" s="1873"/>
      <c r="AJ9" s="1873"/>
      <c r="AK9" s="1873"/>
      <c r="AL9" s="1873"/>
      <c r="AM9" s="1873"/>
      <c r="AN9" s="1873"/>
      <c r="AO9" s="1873"/>
      <c r="AP9" s="1873"/>
      <c r="AQ9" s="1873"/>
      <c r="AR9" s="1873"/>
      <c r="AS9" s="1873"/>
      <c r="AT9" s="1873"/>
      <c r="AU9" s="1873"/>
      <c r="AV9" s="1873"/>
      <c r="AW9" s="1873"/>
      <c r="AX9" s="1873"/>
      <c r="AY9" s="1873"/>
      <c r="AZ9" s="1873"/>
      <c r="BA9" s="1873"/>
      <c r="BB9" s="1873"/>
      <c r="BC9" s="1873"/>
      <c r="BD9" s="1873"/>
      <c r="BE9" s="1873"/>
      <c r="BF9" s="1873"/>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1" t="s">
        <v>48</v>
      </c>
      <c r="G11" s="1871"/>
      <c r="H11" s="1871"/>
      <c r="I11" s="1871"/>
      <c r="J11" s="1871"/>
      <c r="K11" s="1871"/>
      <c r="L11" s="1871"/>
      <c r="M11" s="1871"/>
      <c r="N11" s="1871"/>
      <c r="O11" s="1871"/>
      <c r="P11" s="1314"/>
      <c r="Q11" s="1316" t="s">
        <v>49</v>
      </c>
      <c r="R11" s="1874"/>
      <c r="S11" s="1874"/>
      <c r="T11" s="1874"/>
      <c r="U11" s="1874"/>
      <c r="V11" s="1874"/>
      <c r="W11" s="1874"/>
      <c r="X11" s="1874"/>
      <c r="Y11" s="1874"/>
      <c r="Z11" s="1874"/>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1" t="s">
        <v>50</v>
      </c>
      <c r="G13" s="1871"/>
      <c r="H13" s="1871"/>
      <c r="I13" s="1871"/>
      <c r="J13" s="1871"/>
      <c r="K13" s="1871"/>
      <c r="L13" s="1871"/>
      <c r="M13" s="1871"/>
      <c r="N13" s="1871"/>
      <c r="O13" s="1871"/>
      <c r="P13" s="1313"/>
      <c r="Q13" s="1313"/>
      <c r="R13" s="1873">
        <f>IFERROR(VLOOKUP(CA7,CG101:CS110,10,FALSE),"")</f>
        <v>0</v>
      </c>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873"/>
      <c r="AN13" s="1873"/>
      <c r="AO13" s="1873"/>
      <c r="AP13" s="1873"/>
      <c r="AQ13" s="1873"/>
      <c r="AR13" s="1873"/>
      <c r="AS13" s="1873"/>
      <c r="AT13" s="1873"/>
      <c r="AU13" s="1873"/>
      <c r="AV13" s="1873"/>
      <c r="AW13" s="1873"/>
      <c r="AX13" s="1873"/>
      <c r="AY13" s="1873"/>
      <c r="AZ13" s="1873"/>
      <c r="BA13" s="1873"/>
      <c r="BB13" s="1873"/>
      <c r="BC13" s="1873"/>
      <c r="BD13" s="1873"/>
      <c r="BE13" s="1873"/>
      <c r="BF13" s="1873"/>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1" t="s">
        <v>51</v>
      </c>
      <c r="G15" s="1871"/>
      <c r="H15" s="1871"/>
      <c r="I15" s="1871"/>
      <c r="J15" s="1871"/>
      <c r="K15" s="1871"/>
      <c r="L15" s="1871"/>
      <c r="M15" s="1871"/>
      <c r="N15" s="1871"/>
      <c r="O15" s="1871"/>
      <c r="P15" s="1313"/>
      <c r="Q15" s="1313"/>
      <c r="R15" s="1873">
        <f>IFERROR(VLOOKUP(CA7,CG101:CS110,11,FALSE),"")</f>
        <v>0</v>
      </c>
      <c r="S15" s="1873"/>
      <c r="T15" s="1873"/>
      <c r="U15" s="1873"/>
      <c r="V15" s="1873"/>
      <c r="W15" s="1873"/>
      <c r="X15" s="1873"/>
      <c r="Y15" s="1873"/>
      <c r="Z15" s="1873"/>
      <c r="AA15" s="1873"/>
      <c r="AB15" s="1873"/>
      <c r="AC15" s="1873"/>
      <c r="AD15" s="1873"/>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7" t="s">
        <v>210</v>
      </c>
      <c r="C18" s="1877"/>
      <c r="D18" s="1877"/>
      <c r="E18" s="1877"/>
      <c r="F18" s="1877"/>
      <c r="G18" s="1877"/>
      <c r="H18" s="1877"/>
      <c r="I18" s="1877"/>
      <c r="J18" s="1877"/>
      <c r="K18" s="1877"/>
      <c r="L18" s="1877"/>
      <c r="M18" s="1877"/>
      <c r="N18" s="1877"/>
      <c r="O18" s="1877"/>
      <c r="P18" s="1877"/>
      <c r="Q18" s="1877"/>
      <c r="R18" s="1877"/>
      <c r="S18" s="1877"/>
      <c r="T18" s="1877"/>
      <c r="U18" s="1877"/>
      <c r="V18" s="1877"/>
      <c r="W18" s="1877"/>
      <c r="X18" s="1877"/>
      <c r="Y18" s="1877"/>
      <c r="Z18" s="1877"/>
      <c r="AA18" s="1877"/>
      <c r="AB18" s="1877"/>
      <c r="AC18" s="1877"/>
      <c r="AD18" s="1877"/>
      <c r="AE18" s="1877"/>
      <c r="AF18" s="1877"/>
      <c r="AG18" s="1877"/>
      <c r="AH18" s="1877"/>
      <c r="AI18" s="1877"/>
      <c r="AJ18" s="1877"/>
      <c r="AK18" s="1877"/>
      <c r="AL18" s="1877"/>
      <c r="AM18" s="1877"/>
      <c r="AN18" s="1877"/>
      <c r="AO18" s="1877"/>
      <c r="AP18" s="1877"/>
      <c r="AQ18" s="1877"/>
      <c r="AR18" s="1877"/>
      <c r="AS18" s="1877"/>
      <c r="AT18" s="1877"/>
      <c r="AU18" s="1877"/>
      <c r="AV18" s="1877"/>
      <c r="AW18" s="1877"/>
      <c r="AX18" s="1877"/>
      <c r="AY18" s="1877"/>
      <c r="AZ18" s="1877"/>
      <c r="BA18" s="1877"/>
      <c r="BB18" s="1877"/>
      <c r="BC18" s="1877"/>
      <c r="BD18" s="1877"/>
      <c r="BE18" s="1877"/>
      <c r="BF18" s="1877"/>
    </row>
    <row r="19" spans="2:58" s="5" customFormat="1" ht="13.5" customHeight="1">
      <c r="B19" s="1314"/>
      <c r="C19" s="1871" t="s">
        <v>253</v>
      </c>
      <c r="D19" s="1871"/>
      <c r="E19" s="1871"/>
      <c r="F19" s="1871"/>
      <c r="G19" s="1871"/>
      <c r="H19" s="1871"/>
      <c r="I19" s="1871"/>
      <c r="J19" s="1871"/>
      <c r="K19" s="1871"/>
      <c r="L19" s="1871"/>
      <c r="M19" s="1871"/>
      <c r="N19" s="1871"/>
      <c r="O19" s="1871"/>
      <c r="P19" s="1313"/>
      <c r="Q19" s="131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c r="AN19" s="1873"/>
      <c r="AO19" s="1873"/>
      <c r="AP19" s="1873"/>
      <c r="AQ19" s="1873"/>
      <c r="AR19" s="1873"/>
      <c r="AS19" s="1873"/>
      <c r="AT19" s="1873"/>
      <c r="AU19" s="1873"/>
      <c r="AV19" s="1873"/>
      <c r="AW19" s="1873"/>
      <c r="AX19" s="1873"/>
      <c r="AY19" s="1873"/>
      <c r="AZ19" s="1873"/>
      <c r="BA19" s="1873"/>
      <c r="BB19" s="1873"/>
      <c r="BC19" s="1873"/>
      <c r="BD19" s="1873"/>
      <c r="BE19" s="1873"/>
      <c r="BF19" s="1873"/>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1" t="s">
        <v>47</v>
      </c>
      <c r="G21" s="1871"/>
      <c r="H21" s="1871"/>
      <c r="I21" s="1871"/>
      <c r="J21" s="1871"/>
      <c r="K21" s="1871"/>
      <c r="L21" s="1871"/>
      <c r="M21" s="1871"/>
      <c r="N21" s="1871"/>
      <c r="O21" s="1871"/>
      <c r="P21" s="1313"/>
      <c r="Q21" s="131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c r="AN21" s="1873"/>
      <c r="AO21" s="1873"/>
      <c r="AP21" s="1873"/>
      <c r="AQ21" s="1873"/>
      <c r="AR21" s="1873"/>
      <c r="AS21" s="1873"/>
      <c r="AT21" s="1873"/>
      <c r="AU21" s="1873"/>
      <c r="AV21" s="1873"/>
      <c r="AW21" s="1873"/>
      <c r="AX21" s="1873"/>
      <c r="AY21" s="1873"/>
      <c r="AZ21" s="1873"/>
      <c r="BA21" s="1873"/>
      <c r="BB21" s="1873"/>
      <c r="BC21" s="1873"/>
      <c r="BD21" s="1873"/>
      <c r="BE21" s="1873"/>
      <c r="BF21" s="1873"/>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1" t="s">
        <v>48</v>
      </c>
      <c r="G23" s="1871"/>
      <c r="H23" s="1871"/>
      <c r="I23" s="1871"/>
      <c r="J23" s="1871"/>
      <c r="K23" s="1871"/>
      <c r="L23" s="1871"/>
      <c r="M23" s="1871"/>
      <c r="N23" s="1871"/>
      <c r="O23" s="1871"/>
      <c r="P23" s="1314"/>
      <c r="Q23" s="1316" t="s">
        <v>49</v>
      </c>
      <c r="R23" s="1874"/>
      <c r="S23" s="1874"/>
      <c r="T23" s="1874"/>
      <c r="U23" s="1874"/>
      <c r="V23" s="1874"/>
      <c r="W23" s="1874"/>
      <c r="X23" s="1874"/>
      <c r="Y23" s="1874"/>
      <c r="Z23" s="1874"/>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1" t="s">
        <v>50</v>
      </c>
      <c r="G25" s="1871"/>
      <c r="H25" s="1871"/>
      <c r="I25" s="1871"/>
      <c r="J25" s="1871"/>
      <c r="K25" s="1871"/>
      <c r="L25" s="1871"/>
      <c r="M25" s="1871"/>
      <c r="N25" s="1871"/>
      <c r="O25" s="1871"/>
      <c r="P25" s="1313"/>
      <c r="Q25" s="131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c r="AN25" s="1873"/>
      <c r="AO25" s="1873"/>
      <c r="AP25" s="1873"/>
      <c r="AQ25" s="1873"/>
      <c r="AR25" s="1873"/>
      <c r="AS25" s="1873"/>
      <c r="AT25" s="1873"/>
      <c r="AU25" s="1873"/>
      <c r="AV25" s="1873"/>
      <c r="AW25" s="1873"/>
      <c r="AX25" s="1873"/>
      <c r="AY25" s="1873"/>
      <c r="AZ25" s="1873"/>
      <c r="BA25" s="1873"/>
      <c r="BB25" s="1873"/>
      <c r="BC25" s="1873"/>
      <c r="BD25" s="1873"/>
      <c r="BE25" s="1873"/>
      <c r="BF25" s="1873"/>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1" t="s">
        <v>51</v>
      </c>
      <c r="G27" s="1871"/>
      <c r="H27" s="1871"/>
      <c r="I27" s="1871"/>
      <c r="J27" s="1871"/>
      <c r="K27" s="1871"/>
      <c r="L27" s="1871"/>
      <c r="M27" s="1871"/>
      <c r="N27" s="1871"/>
      <c r="O27" s="1871"/>
      <c r="P27" s="1313"/>
      <c r="Q27" s="1313"/>
      <c r="R27" s="1873"/>
      <c r="S27" s="1873"/>
      <c r="T27" s="1873"/>
      <c r="U27" s="1873"/>
      <c r="V27" s="1873"/>
      <c r="W27" s="1873"/>
      <c r="X27" s="1873"/>
      <c r="Y27" s="1873"/>
      <c r="Z27" s="1873"/>
      <c r="AA27" s="1873"/>
      <c r="AB27" s="1873"/>
      <c r="AC27" s="1873"/>
      <c r="AD27" s="1873"/>
      <c r="AE27" s="1314"/>
      <c r="AF27" s="1313"/>
      <c r="AG27" s="1313"/>
      <c r="AH27" s="1871" t="s">
        <v>252</v>
      </c>
      <c r="AI27" s="1871"/>
      <c r="AJ27" s="1871"/>
      <c r="AK27" s="1871"/>
      <c r="AL27" s="1871"/>
      <c r="AM27" s="1871"/>
      <c r="AN27" s="1871"/>
      <c r="AO27" s="1871"/>
      <c r="AP27" s="1871"/>
      <c r="AQ27" s="1871"/>
      <c r="AR27" s="1313"/>
      <c r="AS27" s="1313"/>
      <c r="AT27" s="1873"/>
      <c r="AU27" s="1873"/>
      <c r="AV27" s="1873"/>
      <c r="AW27" s="1873"/>
      <c r="AX27" s="1873"/>
      <c r="AY27" s="1873"/>
      <c r="AZ27" s="1873"/>
      <c r="BA27" s="1873"/>
      <c r="BB27" s="1873"/>
      <c r="BC27" s="1873"/>
      <c r="BD27" s="1873"/>
      <c r="BE27" s="1873"/>
      <c r="BF27" s="1873"/>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7" t="s">
        <v>52</v>
      </c>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c r="AN30" s="1877"/>
      <c r="AO30" s="1877"/>
      <c r="AP30" s="1877"/>
      <c r="AQ30" s="1877"/>
      <c r="AR30" s="1877"/>
      <c r="AS30" s="1877"/>
      <c r="AT30" s="1877"/>
      <c r="AU30" s="1877"/>
      <c r="AV30" s="1877"/>
      <c r="AW30" s="1877"/>
      <c r="AX30" s="1877"/>
      <c r="AY30" s="1877"/>
      <c r="AZ30" s="1877"/>
      <c r="BA30" s="1877"/>
      <c r="BB30" s="1877"/>
      <c r="BC30" s="1877"/>
      <c r="BD30" s="1877"/>
      <c r="BE30" s="1877"/>
      <c r="BF30" s="1877"/>
    </row>
    <row r="31" spans="2:58" s="5" customFormat="1" ht="13.5" customHeight="1">
      <c r="B31" s="1314"/>
      <c r="C31" s="1871" t="s">
        <v>253</v>
      </c>
      <c r="D31" s="1871"/>
      <c r="E31" s="1871"/>
      <c r="F31" s="1871"/>
      <c r="G31" s="1871"/>
      <c r="H31" s="1871"/>
      <c r="I31" s="1871"/>
      <c r="J31" s="1871"/>
      <c r="K31" s="1871"/>
      <c r="L31" s="1871"/>
      <c r="M31" s="1871"/>
      <c r="N31" s="1871"/>
      <c r="O31" s="1871"/>
      <c r="P31" s="1313"/>
      <c r="Q31" s="131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73"/>
      <c r="AO31" s="1873"/>
      <c r="AP31" s="1873"/>
      <c r="AQ31" s="1873"/>
      <c r="AR31" s="1873"/>
      <c r="AS31" s="1873"/>
      <c r="AT31" s="1873"/>
      <c r="AU31" s="1873"/>
      <c r="AV31" s="1873"/>
      <c r="AW31" s="1873"/>
      <c r="AX31" s="1873"/>
      <c r="AY31" s="1873"/>
      <c r="AZ31" s="1873"/>
      <c r="BA31" s="1873"/>
      <c r="BB31" s="1873"/>
      <c r="BC31" s="1873"/>
      <c r="BD31" s="1873"/>
      <c r="BE31" s="1873"/>
      <c r="BF31" s="1873"/>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1" t="s">
        <v>47</v>
      </c>
      <c r="G33" s="1871"/>
      <c r="H33" s="1871"/>
      <c r="I33" s="1871"/>
      <c r="J33" s="1871"/>
      <c r="K33" s="1871"/>
      <c r="L33" s="1871"/>
      <c r="M33" s="1871"/>
      <c r="N33" s="1871"/>
      <c r="O33" s="1871"/>
      <c r="P33" s="1313"/>
      <c r="Q33" s="131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73"/>
      <c r="AO33" s="1873"/>
      <c r="AP33" s="1873"/>
      <c r="AQ33" s="1873"/>
      <c r="AR33" s="1873"/>
      <c r="AS33" s="1873"/>
      <c r="AT33" s="1873"/>
      <c r="AU33" s="1873"/>
      <c r="AV33" s="1873"/>
      <c r="AW33" s="1873"/>
      <c r="AX33" s="1873"/>
      <c r="AY33" s="1873"/>
      <c r="AZ33" s="1873"/>
      <c r="BA33" s="1873"/>
      <c r="BB33" s="1873"/>
      <c r="BC33" s="1873"/>
      <c r="BD33" s="1873"/>
      <c r="BE33" s="1873"/>
      <c r="BF33" s="1873"/>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1" t="s">
        <v>48</v>
      </c>
      <c r="G35" s="1871"/>
      <c r="H35" s="1871"/>
      <c r="I35" s="1871"/>
      <c r="J35" s="1871"/>
      <c r="K35" s="1871"/>
      <c r="L35" s="1871"/>
      <c r="M35" s="1871"/>
      <c r="N35" s="1871"/>
      <c r="O35" s="1871"/>
      <c r="P35" s="1314"/>
      <c r="Q35" s="1316" t="s">
        <v>49</v>
      </c>
      <c r="R35" s="1874"/>
      <c r="S35" s="1874"/>
      <c r="T35" s="1874"/>
      <c r="U35" s="1874"/>
      <c r="V35" s="1874"/>
      <c r="W35" s="1874"/>
      <c r="X35" s="1874"/>
      <c r="Y35" s="1874"/>
      <c r="Z35" s="1874"/>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1" t="s">
        <v>50</v>
      </c>
      <c r="G37" s="1871"/>
      <c r="H37" s="1871"/>
      <c r="I37" s="1871"/>
      <c r="J37" s="1871"/>
      <c r="K37" s="1871"/>
      <c r="L37" s="1871"/>
      <c r="M37" s="1871"/>
      <c r="N37" s="1871"/>
      <c r="O37" s="1871"/>
      <c r="P37" s="1313"/>
      <c r="Q37" s="131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873"/>
      <c r="AP37" s="1873"/>
      <c r="AQ37" s="1873"/>
      <c r="AR37" s="1873"/>
      <c r="AS37" s="1873"/>
      <c r="AT37" s="1873"/>
      <c r="AU37" s="1873"/>
      <c r="AV37" s="1873"/>
      <c r="AW37" s="1873"/>
      <c r="AX37" s="1873"/>
      <c r="AY37" s="1873"/>
      <c r="AZ37" s="1873"/>
      <c r="BA37" s="1873"/>
      <c r="BB37" s="1873"/>
      <c r="BC37" s="1873"/>
      <c r="BD37" s="1873"/>
      <c r="BE37" s="1873"/>
      <c r="BF37" s="1873"/>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1" t="s">
        <v>51</v>
      </c>
      <c r="G39" s="1871"/>
      <c r="H39" s="1871"/>
      <c r="I39" s="1871"/>
      <c r="J39" s="1871"/>
      <c r="K39" s="1871"/>
      <c r="L39" s="1871"/>
      <c r="M39" s="1871"/>
      <c r="N39" s="1871"/>
      <c r="O39" s="1871"/>
      <c r="P39" s="1313"/>
      <c r="Q39" s="1313"/>
      <c r="R39" s="1873"/>
      <c r="S39" s="1873"/>
      <c r="T39" s="1873"/>
      <c r="U39" s="1873"/>
      <c r="V39" s="1873"/>
      <c r="W39" s="1873"/>
      <c r="X39" s="1873"/>
      <c r="Y39" s="1873"/>
      <c r="Z39" s="1873"/>
      <c r="AA39" s="1873"/>
      <c r="AB39" s="1873"/>
      <c r="AC39" s="1873"/>
      <c r="AD39" s="1873"/>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77" t="s">
        <v>53</v>
      </c>
      <c r="C42" s="1877"/>
      <c r="D42" s="1877"/>
      <c r="E42" s="1877"/>
      <c r="F42" s="1877"/>
      <c r="G42" s="1877"/>
      <c r="H42" s="1877"/>
      <c r="I42" s="1877"/>
      <c r="J42" s="1877"/>
      <c r="K42" s="1877"/>
      <c r="L42" s="1877"/>
      <c r="M42" s="1877"/>
      <c r="N42" s="1877"/>
      <c r="O42" s="1877"/>
      <c r="P42" s="1877"/>
      <c r="Q42" s="1877"/>
      <c r="R42" s="1877"/>
      <c r="S42" s="1877"/>
      <c r="T42" s="1877"/>
      <c r="U42" s="1877"/>
      <c r="V42" s="1877"/>
      <c r="W42" s="1877"/>
      <c r="X42" s="1877"/>
      <c r="Y42" s="1877"/>
      <c r="Z42" s="1877"/>
      <c r="AA42" s="1877"/>
      <c r="AB42" s="1877"/>
      <c r="AC42" s="1877"/>
      <c r="AD42" s="1877"/>
      <c r="AE42" s="1877"/>
      <c r="AF42" s="1877"/>
      <c r="AG42" s="1877"/>
      <c r="AH42" s="1877"/>
      <c r="AI42" s="1877"/>
      <c r="AJ42" s="1877"/>
      <c r="AK42" s="1877"/>
      <c r="AL42" s="1877"/>
      <c r="AM42" s="1877"/>
      <c r="AN42" s="1877"/>
      <c r="AO42" s="1877"/>
      <c r="AP42" s="1877"/>
      <c r="AQ42" s="1877"/>
      <c r="AR42" s="1877"/>
      <c r="AS42" s="1877"/>
      <c r="AT42" s="1877"/>
      <c r="AU42" s="1877"/>
      <c r="AV42" s="1877"/>
      <c r="AW42" s="1877"/>
      <c r="AX42" s="1877"/>
      <c r="AY42" s="1877"/>
      <c r="AZ42" s="1877"/>
      <c r="BA42" s="1877"/>
      <c r="BB42" s="1877"/>
      <c r="BC42" s="1877"/>
      <c r="BD42" s="1877"/>
      <c r="BE42" s="1877"/>
      <c r="BF42" s="1877"/>
    </row>
    <row r="43" spans="2:58" s="5" customFormat="1" ht="13.5" customHeight="1">
      <c r="B43" s="1313"/>
      <c r="C43" s="1314"/>
      <c r="D43" s="1316"/>
      <c r="E43" s="1316"/>
      <c r="F43" s="1871" t="s">
        <v>54</v>
      </c>
      <c r="G43" s="1871"/>
      <c r="H43" s="1871"/>
      <c r="I43" s="1871"/>
      <c r="J43" s="1871"/>
      <c r="K43" s="1871"/>
      <c r="L43" s="1871"/>
      <c r="M43" s="1871"/>
      <c r="N43" s="1871"/>
      <c r="O43" s="1871"/>
      <c r="P43" s="1313"/>
      <c r="Q43" s="1313"/>
      <c r="R43" s="1872"/>
      <c r="S43" s="1872"/>
      <c r="T43" s="1872"/>
      <c r="U43" s="1872"/>
      <c r="V43" s="1313" t="s">
        <v>55</v>
      </c>
      <c r="W43" s="1314"/>
      <c r="X43" s="1313"/>
      <c r="Y43" s="1313"/>
      <c r="Z43" s="1313"/>
      <c r="AA43" s="1872"/>
      <c r="AB43" s="1872"/>
      <c r="AC43" s="1872"/>
      <c r="AD43" s="1872"/>
      <c r="AE43" s="1872"/>
      <c r="AF43" s="1872"/>
      <c r="AG43" s="1872"/>
      <c r="AH43" s="1870" t="s">
        <v>56</v>
      </c>
      <c r="AI43" s="1870"/>
      <c r="AJ43" s="1870"/>
      <c r="AK43" s="1870"/>
      <c r="AL43" s="1870"/>
      <c r="AM43" s="1870"/>
      <c r="AN43" s="1870"/>
      <c r="AO43" s="1869"/>
      <c r="AP43" s="1869"/>
      <c r="AQ43" s="1869"/>
      <c r="AR43" s="1869"/>
      <c r="AS43" s="1869"/>
      <c r="AT43" s="1869"/>
      <c r="AU43" s="1869"/>
      <c r="AV43" s="1869"/>
      <c r="AW43" s="1869"/>
      <c r="AX43" s="1869"/>
      <c r="AY43" s="1869"/>
      <c r="AZ43" s="1869"/>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1" t="s">
        <v>57</v>
      </c>
      <c r="G45" s="1871"/>
      <c r="H45" s="1871"/>
      <c r="I45" s="1871"/>
      <c r="J45" s="1871"/>
      <c r="K45" s="1871"/>
      <c r="L45" s="1871"/>
      <c r="M45" s="1871"/>
      <c r="N45" s="1871"/>
      <c r="O45" s="1871"/>
      <c r="P45" s="1313"/>
      <c r="Q45" s="131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c r="AN45" s="1873"/>
      <c r="AO45" s="1873"/>
      <c r="AP45" s="1873"/>
      <c r="AQ45" s="1873"/>
      <c r="AR45" s="1873"/>
      <c r="AS45" s="1873"/>
      <c r="AT45" s="1873"/>
      <c r="AU45" s="1873"/>
      <c r="AV45" s="1873"/>
      <c r="AW45" s="1873"/>
      <c r="AX45" s="1873"/>
      <c r="AY45" s="1873"/>
      <c r="AZ45" s="1873"/>
      <c r="BA45" s="1873"/>
      <c r="BB45" s="1873"/>
      <c r="BC45" s="1873"/>
      <c r="BD45" s="1873"/>
      <c r="BE45" s="1873"/>
      <c r="BF45" s="1873"/>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71" t="s">
        <v>58</v>
      </c>
      <c r="G47" s="1871"/>
      <c r="H47" s="1871"/>
      <c r="I47" s="1871"/>
      <c r="J47" s="1871"/>
      <c r="K47" s="1871"/>
      <c r="L47" s="1871"/>
      <c r="M47" s="1871"/>
      <c r="N47" s="1871"/>
      <c r="O47" s="1871"/>
      <c r="P47" s="1313"/>
      <c r="Q47" s="1313"/>
      <c r="R47" s="1872"/>
      <c r="S47" s="1872"/>
      <c r="T47" s="1872"/>
      <c r="U47" s="1872"/>
      <c r="V47" s="1313" t="s">
        <v>59</v>
      </c>
      <c r="W47" s="1314"/>
      <c r="X47" s="1313"/>
      <c r="Y47" s="1313"/>
      <c r="Z47" s="1313"/>
      <c r="AA47" s="1313"/>
      <c r="AB47" s="1313"/>
      <c r="AC47" s="1313"/>
      <c r="AD47" s="1872"/>
      <c r="AE47" s="1872"/>
      <c r="AF47" s="1872"/>
      <c r="AG47" s="1872"/>
      <c r="AH47" s="1872"/>
      <c r="AI47" s="1872"/>
      <c r="AJ47" s="1872"/>
      <c r="AK47" s="1870" t="s">
        <v>60</v>
      </c>
      <c r="AL47" s="1870"/>
      <c r="AM47" s="1870"/>
      <c r="AN47" s="1870"/>
      <c r="AO47" s="1870"/>
      <c r="AP47" s="1870"/>
      <c r="AQ47" s="1870"/>
      <c r="AR47" s="1870"/>
      <c r="AS47" s="1869"/>
      <c r="AT47" s="1869"/>
      <c r="AU47" s="1869"/>
      <c r="AV47" s="1869"/>
      <c r="AW47" s="1869"/>
      <c r="AX47" s="1869"/>
      <c r="AY47" s="1869"/>
      <c r="AZ47" s="1869"/>
      <c r="BA47" s="1869"/>
      <c r="BB47" s="1869"/>
      <c r="BC47" s="1869"/>
      <c r="BD47" s="1869"/>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c r="AN48" s="1873"/>
      <c r="AO48" s="1873"/>
      <c r="AP48" s="1873"/>
      <c r="AQ48" s="1873"/>
      <c r="AR48" s="1873"/>
      <c r="AS48" s="1873"/>
      <c r="AT48" s="1873"/>
      <c r="AU48" s="1873"/>
      <c r="AV48" s="1873"/>
      <c r="AW48" s="1873"/>
      <c r="AX48" s="1873"/>
      <c r="AY48" s="1873"/>
      <c r="AZ48" s="1873"/>
      <c r="BA48" s="1873"/>
      <c r="BB48" s="1873"/>
      <c r="BC48" s="1873"/>
      <c r="BD48" s="1873"/>
      <c r="BE48" s="1873"/>
      <c r="BF48" s="1873"/>
    </row>
    <row r="49" spans="2:111" s="5" customFormat="1" ht="13.5" customHeight="1">
      <c r="B49" s="1313"/>
      <c r="C49" s="1314"/>
      <c r="D49" s="1316"/>
      <c r="E49" s="1316"/>
      <c r="F49" s="1871" t="s">
        <v>48</v>
      </c>
      <c r="G49" s="1871"/>
      <c r="H49" s="1871"/>
      <c r="I49" s="1871"/>
      <c r="J49" s="1871"/>
      <c r="K49" s="1871"/>
      <c r="L49" s="1871"/>
      <c r="M49" s="1871"/>
      <c r="N49" s="1871"/>
      <c r="O49" s="1871"/>
      <c r="P49" s="1314"/>
      <c r="Q49" s="1316" t="s">
        <v>49</v>
      </c>
      <c r="R49" s="1874"/>
      <c r="S49" s="1874"/>
      <c r="T49" s="1874"/>
      <c r="U49" s="1874"/>
      <c r="V49" s="1874"/>
      <c r="W49" s="1874"/>
      <c r="X49" s="1874"/>
      <c r="Y49" s="1874"/>
      <c r="Z49" s="1874"/>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71" t="s">
        <v>61</v>
      </c>
      <c r="G51" s="1871"/>
      <c r="H51" s="1871"/>
      <c r="I51" s="1871"/>
      <c r="J51" s="1871"/>
      <c r="K51" s="1871"/>
      <c r="L51" s="1871"/>
      <c r="M51" s="1871"/>
      <c r="N51" s="1871"/>
      <c r="O51" s="1871"/>
      <c r="P51" s="1313"/>
      <c r="Q51" s="131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c r="AN51" s="1873"/>
      <c r="AO51" s="1873"/>
      <c r="AP51" s="1873"/>
      <c r="AQ51" s="1873"/>
      <c r="AR51" s="1873"/>
      <c r="AS51" s="1873"/>
      <c r="AT51" s="1873"/>
      <c r="AU51" s="1873"/>
      <c r="AV51" s="1873"/>
      <c r="AW51" s="1873"/>
      <c r="AX51" s="1873"/>
      <c r="AY51" s="1873"/>
      <c r="AZ51" s="1873"/>
      <c r="BA51" s="1873"/>
      <c r="BB51" s="1873"/>
      <c r="BC51" s="1873"/>
      <c r="BD51" s="1873"/>
      <c r="BE51" s="1873"/>
      <c r="BF51" s="1873"/>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71" t="s">
        <v>51</v>
      </c>
      <c r="G53" s="1871"/>
      <c r="H53" s="1871"/>
      <c r="I53" s="1871"/>
      <c r="J53" s="1871"/>
      <c r="K53" s="1871"/>
      <c r="L53" s="1871"/>
      <c r="M53" s="1871"/>
      <c r="N53" s="1871"/>
      <c r="O53" s="1871"/>
      <c r="P53" s="1313"/>
      <c r="Q53" s="1313"/>
      <c r="R53" s="1873"/>
      <c r="S53" s="1873"/>
      <c r="T53" s="1873"/>
      <c r="U53" s="1873"/>
      <c r="V53" s="1873"/>
      <c r="W53" s="1873"/>
      <c r="X53" s="1873"/>
      <c r="Y53" s="1873"/>
      <c r="Z53" s="1873"/>
      <c r="AA53" s="1873"/>
      <c r="AB53" s="1873"/>
      <c r="AC53" s="1873"/>
      <c r="AD53" s="1873"/>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77" t="s">
        <v>62</v>
      </c>
      <c r="C56" s="1877"/>
      <c r="D56" s="1877"/>
      <c r="E56" s="1877"/>
      <c r="F56" s="1877"/>
      <c r="G56" s="1877"/>
      <c r="H56" s="1877"/>
      <c r="I56" s="1877"/>
      <c r="J56" s="1877"/>
      <c r="K56" s="1877"/>
      <c r="L56" s="1877"/>
      <c r="M56" s="1877"/>
      <c r="N56" s="1877"/>
      <c r="O56" s="1877"/>
      <c r="P56" s="1877"/>
      <c r="Q56" s="1877"/>
      <c r="R56" s="1877"/>
      <c r="S56" s="1877"/>
      <c r="T56" s="1877"/>
      <c r="U56" s="1877"/>
      <c r="V56" s="1877"/>
      <c r="W56" s="1877"/>
      <c r="X56" s="1877"/>
      <c r="Y56" s="1877"/>
      <c r="Z56" s="1877"/>
      <c r="AA56" s="1877"/>
      <c r="AB56" s="1877"/>
      <c r="AC56" s="1877"/>
      <c r="AD56" s="1877"/>
      <c r="AE56" s="1877"/>
      <c r="AF56" s="1877"/>
      <c r="AG56" s="1877"/>
      <c r="AH56" s="1877"/>
      <c r="AI56" s="1877"/>
      <c r="AJ56" s="1877"/>
      <c r="AK56" s="1877"/>
      <c r="AL56" s="1877"/>
      <c r="AM56" s="1877"/>
      <c r="AN56" s="1877"/>
      <c r="AO56" s="1877"/>
      <c r="AP56" s="1877"/>
      <c r="AQ56" s="1877"/>
      <c r="AR56" s="1877"/>
      <c r="AS56" s="1877"/>
      <c r="AT56" s="1877"/>
      <c r="AU56" s="1877"/>
      <c r="AV56" s="1877"/>
      <c r="AW56" s="1877"/>
      <c r="AX56" s="1877"/>
      <c r="AY56" s="1877"/>
      <c r="AZ56" s="1877"/>
      <c r="BA56" s="1877"/>
      <c r="BB56" s="1877"/>
      <c r="BC56" s="1877"/>
      <c r="BD56" s="1877"/>
      <c r="BE56" s="1877"/>
      <c r="BF56" s="1877"/>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138</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278</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90" t="s">
        <v>4</v>
      </c>
      <c r="AB59" s="1890"/>
      <c r="AC59" s="1313" t="s">
        <v>280</v>
      </c>
      <c r="AD59" s="1313"/>
      <c r="AE59" s="1314"/>
      <c r="AF59" s="1314"/>
      <c r="AG59" s="1314"/>
      <c r="AH59" s="1314"/>
      <c r="AI59" s="1314"/>
      <c r="AJ59" s="1878" t="str">
        <f>IF(AA59="■","□","■")</f>
        <v>■</v>
      </c>
      <c r="AK59" s="1878"/>
      <c r="AL59" s="1314" t="s">
        <v>281</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88" t="s">
        <v>111</v>
      </c>
      <c r="C61" s="1888"/>
      <c r="D61" s="1888"/>
      <c r="E61" s="1888"/>
      <c r="F61" s="1888"/>
      <c r="G61" s="1888"/>
      <c r="H61" s="1888"/>
      <c r="I61" s="1888"/>
      <c r="J61" s="1888"/>
      <c r="K61" s="1888"/>
      <c r="L61" s="1888"/>
      <c r="M61" s="1888"/>
      <c r="N61" s="1888"/>
      <c r="O61" s="1888"/>
      <c r="P61" s="1888"/>
      <c r="Q61" s="1888"/>
      <c r="R61" s="1888"/>
      <c r="S61" s="1888"/>
      <c r="T61" s="1888"/>
      <c r="U61" s="1888"/>
      <c r="V61" s="1888"/>
      <c r="W61" s="1888"/>
      <c r="X61" s="1888"/>
      <c r="Y61" s="1888"/>
      <c r="Z61" s="1888"/>
      <c r="AA61" s="1888"/>
      <c r="AB61" s="1888"/>
      <c r="AC61" s="1888"/>
      <c r="AD61" s="1888"/>
      <c r="AE61" s="1888"/>
      <c r="AF61" s="1888"/>
      <c r="AG61" s="1888"/>
      <c r="AH61" s="1888"/>
      <c r="AI61" s="1888"/>
      <c r="AJ61" s="1888"/>
      <c r="AK61" s="1888"/>
      <c r="AL61" s="1888"/>
      <c r="AM61" s="1888"/>
      <c r="AN61" s="1888"/>
      <c r="AO61" s="1888"/>
      <c r="AP61" s="1888"/>
      <c r="AQ61" s="1888"/>
      <c r="AR61" s="1888"/>
      <c r="AS61" s="1888"/>
      <c r="AT61" s="1888"/>
      <c r="AU61" s="1888"/>
      <c r="AV61" s="1888"/>
      <c r="AW61" s="1888"/>
      <c r="AX61" s="1888"/>
      <c r="AY61" s="1888"/>
      <c r="AZ61" s="1888"/>
      <c r="BA61" s="1888"/>
      <c r="BB61" s="1888"/>
      <c r="BC61" s="1888"/>
      <c r="BD61" s="1888"/>
      <c r="BE61" s="1888"/>
      <c r="BF61" s="1888"/>
    </row>
    <row r="62" spans="2:111" s="5" customFormat="1" ht="13.5" customHeight="1">
      <c r="B62" s="1873"/>
      <c r="C62" s="1873"/>
      <c r="D62" s="1873"/>
      <c r="E62" s="1873"/>
      <c r="F62" s="1873"/>
      <c r="G62" s="1873"/>
      <c r="H62" s="1873"/>
      <c r="I62" s="1873"/>
      <c r="J62" s="1873"/>
      <c r="K62" s="1873"/>
      <c r="L62" s="1873"/>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c r="AN62" s="1873"/>
      <c r="AO62" s="1873"/>
      <c r="AP62" s="1873"/>
      <c r="AQ62" s="1873"/>
      <c r="AR62" s="1873"/>
      <c r="AS62" s="1873"/>
      <c r="AT62" s="1873"/>
      <c r="AU62" s="1873"/>
      <c r="AV62" s="1873"/>
      <c r="AW62" s="1873"/>
      <c r="AX62" s="1873"/>
      <c r="AY62" s="1873"/>
      <c r="AZ62" s="1873"/>
      <c r="BA62" s="1873"/>
      <c r="BB62" s="1873"/>
      <c r="BC62" s="1873"/>
      <c r="BD62" s="1873"/>
      <c r="BE62" s="1873"/>
      <c r="BF62" s="1873"/>
      <c r="BI62" s="5" t="s">
        <v>285</v>
      </c>
      <c r="BV62" s="1879" t="s">
        <v>284</v>
      </c>
      <c r="BW62" s="1880"/>
      <c r="BX62" s="1880"/>
      <c r="BY62" s="1880"/>
      <c r="BZ62" s="1880"/>
      <c r="CA62" s="1880"/>
      <c r="CB62" s="1880"/>
      <c r="CC62" s="1880"/>
      <c r="CD62" s="1880"/>
      <c r="CE62" s="1880"/>
      <c r="CF62" s="1881"/>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89"/>
      <c r="C63" s="1889"/>
      <c r="D63" s="1889"/>
      <c r="E63" s="1889"/>
      <c r="F63" s="1889"/>
      <c r="G63" s="1889"/>
      <c r="H63" s="1889"/>
      <c r="I63" s="1889"/>
      <c r="J63" s="1889"/>
      <c r="K63" s="1889"/>
      <c r="L63" s="1889"/>
      <c r="M63" s="1889"/>
      <c r="N63" s="1889"/>
      <c r="O63" s="1889"/>
      <c r="P63" s="1889"/>
      <c r="Q63" s="1889"/>
      <c r="R63" s="1889"/>
      <c r="S63" s="1889"/>
      <c r="T63" s="1889"/>
      <c r="U63" s="1889"/>
      <c r="V63" s="1889"/>
      <c r="W63" s="1889"/>
      <c r="X63" s="1889"/>
      <c r="Y63" s="1889"/>
      <c r="Z63" s="1889"/>
      <c r="AA63" s="1889"/>
      <c r="AB63" s="1889"/>
      <c r="AC63" s="1889"/>
      <c r="AD63" s="1889"/>
      <c r="AE63" s="1889"/>
      <c r="AF63" s="1889"/>
      <c r="AG63" s="1889"/>
      <c r="AH63" s="1889"/>
      <c r="AI63" s="1889"/>
      <c r="AJ63" s="1889"/>
      <c r="AK63" s="1889"/>
      <c r="AL63" s="1889"/>
      <c r="AM63" s="1889"/>
      <c r="AN63" s="1889"/>
      <c r="AO63" s="1889"/>
      <c r="AP63" s="1889"/>
      <c r="AQ63" s="1889"/>
      <c r="AR63" s="1889"/>
      <c r="AS63" s="1889"/>
      <c r="AT63" s="1889"/>
      <c r="AU63" s="1889"/>
      <c r="AV63" s="1889"/>
      <c r="AW63" s="1889"/>
      <c r="AX63" s="1889"/>
      <c r="AY63" s="1889"/>
      <c r="AZ63" s="1889"/>
      <c r="BA63" s="1889"/>
      <c r="BB63" s="1889"/>
      <c r="BC63" s="1889"/>
      <c r="BD63" s="1889"/>
      <c r="BE63" s="1889"/>
      <c r="BF63" s="1889"/>
      <c r="BV63" s="1882"/>
      <c r="BW63" s="1883"/>
      <c r="BX63" s="1883"/>
      <c r="BY63" s="1883"/>
      <c r="BZ63" s="1883"/>
      <c r="CA63" s="1883"/>
      <c r="CB63" s="1883"/>
      <c r="CC63" s="1883"/>
      <c r="CD63" s="1883"/>
      <c r="CE63" s="1883"/>
      <c r="CF63" s="1884"/>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85"/>
      <c r="BW64" s="1886"/>
      <c r="BX64" s="1886"/>
      <c r="BY64" s="1886"/>
      <c r="BZ64" s="1886"/>
      <c r="CA64" s="1886"/>
      <c r="CB64" s="1886"/>
      <c r="CC64" s="1886"/>
      <c r="CD64" s="1886"/>
      <c r="CE64" s="1886"/>
      <c r="CF64" s="1887"/>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2233</v>
      </c>
      <c r="CH99" s="1411" t="s">
        <v>2232</v>
      </c>
      <c r="CI99" s="1411" t="s">
        <v>1556</v>
      </c>
      <c r="CJ99" s="1411" t="s">
        <v>28</v>
      </c>
      <c r="CK99" s="1411" t="s">
        <v>2233</v>
      </c>
      <c r="CL99" s="1411" t="s">
        <v>2232</v>
      </c>
      <c r="CM99" s="1411" t="s">
        <v>1556</v>
      </c>
      <c r="CN99" s="1411" t="s">
        <v>2234</v>
      </c>
      <c r="CO99" s="1411" t="s">
        <v>2235</v>
      </c>
      <c r="CP99" s="1411" t="s">
        <v>2236</v>
      </c>
      <c r="CQ99" s="1411" t="s">
        <v>1179</v>
      </c>
      <c r="CR99" s="1411" t="s">
        <v>2237</v>
      </c>
      <c r="CS99" s="1411" t="s">
        <v>2238</v>
      </c>
    </row>
    <row r="100" spans="79:97" ht="13.5" customHeight="1">
      <c r="CA100" s="1394" t="s">
        <v>1825</v>
      </c>
      <c r="CC100" s="1394" t="s">
        <v>1825</v>
      </c>
      <c r="CF100" s="1398" t="s">
        <v>2231</v>
      </c>
      <c r="CG100" s="1399"/>
      <c r="CH100" s="1399"/>
      <c r="CI100" s="1399"/>
      <c r="CJ100" s="1399" t="s">
        <v>2231</v>
      </c>
      <c r="CK100" s="1399"/>
      <c r="CL100" s="1399"/>
      <c r="CM100" s="1399"/>
      <c r="CN100" s="1399"/>
      <c r="CO100" s="1400"/>
      <c r="CP100" s="1400"/>
      <c r="CQ100" s="1400"/>
      <c r="CR100" s="1400"/>
      <c r="CS100" s="1407"/>
    </row>
    <row r="101" spans="79:97" ht="13.5" customHeight="1">
      <c r="CA101" s="1394" t="s">
        <v>1827</v>
      </c>
      <c r="CC101" s="1394" t="s">
        <v>1828</v>
      </c>
      <c r="CF101" s="1401" t="s">
        <v>1801</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1830</v>
      </c>
      <c r="CC102" s="1394" t="s">
        <v>1831</v>
      </c>
      <c r="CF102" s="1401" t="s">
        <v>1814</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1833</v>
      </c>
      <c r="CC103" s="1394" t="s">
        <v>1834</v>
      </c>
      <c r="CF103" s="1401" t="s">
        <v>1815</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1836</v>
      </c>
      <c r="CC104" s="1394" t="s">
        <v>1837</v>
      </c>
      <c r="CF104" s="1401" t="s">
        <v>1816</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1839</v>
      </c>
      <c r="CC105" s="1394" t="s">
        <v>1840</v>
      </c>
      <c r="CF105" s="1401" t="s">
        <v>1817</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1842</v>
      </c>
      <c r="CC106" s="1394" t="s">
        <v>1843</v>
      </c>
      <c r="CF106" s="1401" t="s">
        <v>1818</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1845</v>
      </c>
      <c r="CC107" s="1394" t="s">
        <v>1846</v>
      </c>
      <c r="CF107" s="1401" t="s">
        <v>1819</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1848</v>
      </c>
      <c r="CC108" s="1394" t="s">
        <v>1849</v>
      </c>
      <c r="CF108" s="1401" t="s">
        <v>1820</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1851</v>
      </c>
      <c r="CC109" s="1394" t="s">
        <v>1852</v>
      </c>
      <c r="CF109" s="1401" t="s">
        <v>1821</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1854</v>
      </c>
      <c r="CC110" s="1394" t="s">
        <v>1855</v>
      </c>
      <c r="CF110" s="1404" t="s">
        <v>1822</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1857</v>
      </c>
      <c r="CC111" s="1394" t="s">
        <v>1858</v>
      </c>
      <c r="CH111" s="1394"/>
    </row>
    <row r="112" spans="79:97" ht="13.5" customHeight="1">
      <c r="CA112" s="1394" t="s">
        <v>1860</v>
      </c>
      <c r="CC112" s="1394" t="s">
        <v>1861</v>
      </c>
      <c r="CH112" s="1394"/>
    </row>
    <row r="113" spans="79:86" ht="13.5" customHeight="1">
      <c r="CA113" s="1394" t="s">
        <v>1863</v>
      </c>
      <c r="CC113" s="1394" t="s">
        <v>1864</v>
      </c>
      <c r="CH113" s="1394"/>
    </row>
    <row r="114" spans="79:86" ht="13.5" customHeight="1">
      <c r="CA114" s="1394" t="s">
        <v>1866</v>
      </c>
      <c r="CC114" s="1394" t="s">
        <v>1867</v>
      </c>
      <c r="CH114" s="1394"/>
    </row>
    <row r="115" spans="79:86" ht="13.5" customHeight="1">
      <c r="CA115" s="1394" t="s">
        <v>1869</v>
      </c>
      <c r="CC115" s="1394" t="s">
        <v>1870</v>
      </c>
      <c r="CH115" s="1394"/>
    </row>
    <row r="116" spans="79:86" ht="13.5" customHeight="1">
      <c r="CA116" s="1394" t="s">
        <v>1872</v>
      </c>
      <c r="CC116" s="1394" t="s">
        <v>1873</v>
      </c>
      <c r="CH116" s="1394"/>
    </row>
    <row r="117" spans="79:86" ht="13.5" customHeight="1">
      <c r="CA117" s="1394" t="s">
        <v>1875</v>
      </c>
      <c r="CC117" s="1394" t="s">
        <v>1876</v>
      </c>
      <c r="CH117" s="1394"/>
    </row>
    <row r="118" spans="79:86" ht="13.5" customHeight="1">
      <c r="CA118" s="1394" t="s">
        <v>1877</v>
      </c>
      <c r="CC118" s="1394" t="s">
        <v>1878</v>
      </c>
      <c r="CH118" s="1394"/>
    </row>
    <row r="119" spans="79:86" ht="13.5" customHeight="1">
      <c r="CA119" s="1394" t="s">
        <v>1879</v>
      </c>
      <c r="CC119" s="1394" t="s">
        <v>1880</v>
      </c>
      <c r="CH119" s="1394"/>
    </row>
    <row r="120" spans="79:86" ht="13.5" customHeight="1">
      <c r="CA120" s="1394" t="s">
        <v>1881</v>
      </c>
      <c r="CC120" s="1394" t="s">
        <v>1882</v>
      </c>
      <c r="CH120" s="1394"/>
    </row>
    <row r="121" spans="79:86" ht="13.5" customHeight="1">
      <c r="CA121" s="1394" t="s">
        <v>1883</v>
      </c>
      <c r="CC121" s="1394" t="s">
        <v>1884</v>
      </c>
      <c r="CH121" s="1394"/>
    </row>
    <row r="122" spans="79:86" ht="13.5" customHeight="1">
      <c r="CA122" s="1394" t="s">
        <v>1885</v>
      </c>
      <c r="CC122" s="1394" t="s">
        <v>1886</v>
      </c>
      <c r="CH122" s="1394"/>
    </row>
    <row r="123" spans="79:86" ht="13.5" customHeight="1">
      <c r="CA123" s="1394" t="s">
        <v>1887</v>
      </c>
      <c r="CC123" s="1394" t="s">
        <v>1888</v>
      </c>
      <c r="CH123" s="1394"/>
    </row>
    <row r="124" spans="79:86" ht="13.5" customHeight="1">
      <c r="CA124" s="1394" t="s">
        <v>1889</v>
      </c>
      <c r="CC124" s="1394" t="s">
        <v>1890</v>
      </c>
      <c r="CH124" s="1394"/>
    </row>
    <row r="125" spans="79:86" ht="13.5" customHeight="1">
      <c r="CA125" s="1394" t="s">
        <v>1891</v>
      </c>
      <c r="CC125" s="1394" t="s">
        <v>1892</v>
      </c>
      <c r="CH125" s="1394"/>
    </row>
    <row r="126" spans="79:86" ht="13.5" customHeight="1">
      <c r="CA126" s="1394" t="s">
        <v>1893</v>
      </c>
      <c r="CC126" s="1394" t="s">
        <v>1894</v>
      </c>
      <c r="CH126" s="1394"/>
    </row>
    <row r="127" spans="79:86" ht="13.5" customHeight="1">
      <c r="CA127" s="1394" t="s">
        <v>1895</v>
      </c>
      <c r="CC127" s="1394" t="s">
        <v>1896</v>
      </c>
      <c r="CH127" s="1394"/>
    </row>
    <row r="128" spans="79:86" ht="13.5" customHeight="1">
      <c r="CA128" s="1394" t="s">
        <v>1897</v>
      </c>
      <c r="CC128" s="1394" t="s">
        <v>1898</v>
      </c>
      <c r="CH128" s="1394"/>
    </row>
    <row r="129" spans="79:86" ht="13.5" customHeight="1">
      <c r="CA129" s="1394" t="s">
        <v>1899</v>
      </c>
      <c r="CC129" s="1394" t="s">
        <v>1900</v>
      </c>
      <c r="CH129" s="1394"/>
    </row>
    <row r="130" spans="79:86" ht="13.5" customHeight="1">
      <c r="CA130" s="1394" t="s">
        <v>1901</v>
      </c>
      <c r="CC130" s="1394" t="s">
        <v>1902</v>
      </c>
      <c r="CH130" s="1394"/>
    </row>
    <row r="131" spans="79:86" ht="13.5" customHeight="1">
      <c r="CA131" s="1394" t="s">
        <v>1903</v>
      </c>
      <c r="CC131" s="1394" t="s">
        <v>1904</v>
      </c>
      <c r="CH131" s="1394"/>
    </row>
    <row r="132" spans="79:86" ht="13.5" customHeight="1">
      <c r="CA132" s="1394" t="s">
        <v>1905</v>
      </c>
      <c r="CC132" s="1394" t="s">
        <v>1906</v>
      </c>
      <c r="CH132" s="1394"/>
    </row>
    <row r="133" spans="79:86" ht="13.5" customHeight="1">
      <c r="CA133" s="1394" t="s">
        <v>1907</v>
      </c>
      <c r="CC133" s="1394" t="s">
        <v>1908</v>
      </c>
      <c r="CH133" s="1394"/>
    </row>
    <row r="134" spans="79:86" ht="13.5" customHeight="1">
      <c r="CA134" s="1394" t="s">
        <v>1909</v>
      </c>
      <c r="CC134" s="1394" t="s">
        <v>1910</v>
      </c>
      <c r="CH134" s="1394"/>
    </row>
    <row r="135" spans="79:86" ht="13.5" customHeight="1">
      <c r="CA135" s="1394" t="s">
        <v>1911</v>
      </c>
      <c r="CC135" s="1394" t="s">
        <v>1912</v>
      </c>
      <c r="CH135" s="1394"/>
    </row>
    <row r="136" spans="79:86" ht="13.5" customHeight="1">
      <c r="CA136" s="1394" t="s">
        <v>1913</v>
      </c>
      <c r="CC136" s="1394" t="s">
        <v>1914</v>
      </c>
      <c r="CH136" s="1394"/>
    </row>
    <row r="137" spans="79:86" ht="13.5" customHeight="1">
      <c r="CA137" s="1394" t="s">
        <v>1915</v>
      </c>
      <c r="CC137" s="1394" t="s">
        <v>1916</v>
      </c>
      <c r="CH137" s="1394"/>
    </row>
    <row r="138" spans="79:86" ht="13.5" customHeight="1">
      <c r="CA138" s="1394" t="s">
        <v>1917</v>
      </c>
      <c r="CC138" s="1394" t="s">
        <v>1918</v>
      </c>
      <c r="CH138" s="1394"/>
    </row>
    <row r="139" spans="79:86" ht="13.5" customHeight="1">
      <c r="CA139" s="1394" t="s">
        <v>1919</v>
      </c>
      <c r="CC139" s="1394" t="s">
        <v>1920</v>
      </c>
      <c r="CH139" s="1394"/>
    </row>
    <row r="140" spans="79:86" ht="13.5" customHeight="1">
      <c r="CA140" s="1394" t="s">
        <v>1921</v>
      </c>
      <c r="CC140" s="1394" t="s">
        <v>1922</v>
      </c>
      <c r="CH140" s="1394"/>
    </row>
    <row r="141" spans="79:86" ht="13.5" customHeight="1">
      <c r="CA141" s="1394" t="s">
        <v>1923</v>
      </c>
      <c r="CC141" s="1394" t="s">
        <v>1924</v>
      </c>
      <c r="CH141" s="1394"/>
    </row>
    <row r="142" spans="79:86" ht="13.5" customHeight="1">
      <c r="CA142" s="1394" t="s">
        <v>1925</v>
      </c>
      <c r="CC142" s="1394" t="s">
        <v>1926</v>
      </c>
      <c r="CH142" s="1394"/>
    </row>
    <row r="143" spans="79:86" ht="13.5" customHeight="1">
      <c r="CA143" s="1394" t="s">
        <v>1927</v>
      </c>
      <c r="CC143" s="1394" t="s">
        <v>1928</v>
      </c>
      <c r="CH143" s="1394"/>
    </row>
    <row r="144" spans="79:86" ht="13.5" customHeight="1">
      <c r="CA144" s="1394" t="s">
        <v>1929</v>
      </c>
      <c r="CC144" s="1394" t="s">
        <v>1930</v>
      </c>
      <c r="CH144" s="1394"/>
    </row>
    <row r="145" spans="79:86" ht="13.5" customHeight="1">
      <c r="CA145" s="1394" t="s">
        <v>1931</v>
      </c>
      <c r="CC145" s="1394" t="s">
        <v>1932</v>
      </c>
      <c r="CH145" s="1394"/>
    </row>
    <row r="146" spans="79:86" ht="13.5" customHeight="1">
      <c r="CA146" s="1394" t="s">
        <v>1933</v>
      </c>
      <c r="CC146" s="1394" t="s">
        <v>1934</v>
      </c>
      <c r="CH146" s="1394"/>
    </row>
    <row r="147" spans="79:86" ht="13.5" customHeight="1">
      <c r="CA147" s="1394" t="s">
        <v>1935</v>
      </c>
      <c r="CC147" s="1394" t="s">
        <v>1936</v>
      </c>
      <c r="CH147" s="1394"/>
    </row>
  </sheetData>
  <mergeCells count="64">
    <mergeCell ref="AJ59:AK59"/>
    <mergeCell ref="BV62:CF64"/>
    <mergeCell ref="F53:O53"/>
    <mergeCell ref="F47:O47"/>
    <mergeCell ref="R53:AD53"/>
    <mergeCell ref="R48:BF48"/>
    <mergeCell ref="R51:BF51"/>
    <mergeCell ref="F49:O49"/>
    <mergeCell ref="F51:O51"/>
    <mergeCell ref="R49:Z49"/>
    <mergeCell ref="B56:BF56"/>
    <mergeCell ref="B61:BF61"/>
    <mergeCell ref="B62:BF62"/>
    <mergeCell ref="B63:BF63"/>
    <mergeCell ref="AA59:AB59"/>
    <mergeCell ref="B42:BF42"/>
    <mergeCell ref="C31:O31"/>
    <mergeCell ref="F33:O33"/>
    <mergeCell ref="F35:O35"/>
    <mergeCell ref="R15:AD15"/>
    <mergeCell ref="B18:BF18"/>
    <mergeCell ref="R19:BF19"/>
    <mergeCell ref="R21:BF21"/>
    <mergeCell ref="F21:O21"/>
    <mergeCell ref="C19:O19"/>
    <mergeCell ref="F15:O15"/>
    <mergeCell ref="R23:Z23"/>
    <mergeCell ref="R25:BF25"/>
    <mergeCell ref="R27:AD27"/>
    <mergeCell ref="AT27:BF27"/>
    <mergeCell ref="B30:BF30"/>
    <mergeCell ref="F23:O23"/>
    <mergeCell ref="F25:O25"/>
    <mergeCell ref="F27:O27"/>
    <mergeCell ref="AH27:AQ27"/>
    <mergeCell ref="R11:Z11"/>
    <mergeCell ref="C7:O7"/>
    <mergeCell ref="F9:O9"/>
    <mergeCell ref="F11:O11"/>
    <mergeCell ref="R13:BF13"/>
    <mergeCell ref="F13:O13"/>
    <mergeCell ref="B3:BF3"/>
    <mergeCell ref="B4:BF4"/>
    <mergeCell ref="B6:BF6"/>
    <mergeCell ref="R7:BF7"/>
    <mergeCell ref="R9:BF9"/>
    <mergeCell ref="F37:O37"/>
    <mergeCell ref="F39:O39"/>
    <mergeCell ref="R31:BF31"/>
    <mergeCell ref="R33:BF33"/>
    <mergeCell ref="R35:Z35"/>
    <mergeCell ref="R37:BF37"/>
    <mergeCell ref="R39:AD39"/>
    <mergeCell ref="AO43:AZ43"/>
    <mergeCell ref="AK47:AR47"/>
    <mergeCell ref="F43:O43"/>
    <mergeCell ref="F45:O45"/>
    <mergeCell ref="R43:U43"/>
    <mergeCell ref="AA43:AG43"/>
    <mergeCell ref="R47:U47"/>
    <mergeCell ref="AD47:AJ47"/>
    <mergeCell ref="AH43:AN43"/>
    <mergeCell ref="R45:BF45"/>
    <mergeCell ref="AS47:BD47"/>
  </mergeCells>
  <phoneticPr fontId="5"/>
  <dataValidations count="5">
    <dataValidation type="list" allowBlank="1" showInputMessage="1" showErrorMessage="1" sqref="R43 R47" xr:uid="{00000000-0002-0000-0200-000001000000}">
      <formula1>"一級,二級,木造"</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 type="list" allowBlank="1" showInputMessage="1" showErrorMessage="1" sqref="AA43" xr:uid="{78342C27-24D4-4504-A18E-AFA94C337A3B}">
      <formula1>$CC$100:$CC$147</formula1>
    </dataValidation>
    <dataValidation type="list" allowBlank="1" showInputMessage="1" showErrorMessage="1" sqref="AD47" xr:uid="{76C0ADB6-5AF8-4EFF-9BA2-00D963C53AE6}">
      <formula1>$CA$100:$CA$147</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AF23" sqref="AF23:AG23"/>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5" t="s">
        <v>260</v>
      </c>
      <c r="C3" s="1875"/>
      <c r="D3" s="1875"/>
      <c r="E3" s="1875"/>
      <c r="F3" s="1875"/>
      <c r="G3" s="1875"/>
      <c r="H3" s="1875"/>
      <c r="I3" s="1875"/>
      <c r="J3" s="1875"/>
      <c r="K3" s="1875"/>
      <c r="L3" s="1875"/>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1875"/>
      <c r="AO3" s="1875"/>
      <c r="AP3" s="1875"/>
      <c r="AQ3" s="1875"/>
      <c r="AR3" s="1875"/>
      <c r="AS3" s="1875"/>
      <c r="AT3" s="1875"/>
      <c r="AU3" s="1875"/>
      <c r="AV3" s="1875"/>
      <c r="AW3" s="1875"/>
      <c r="AX3" s="1875"/>
      <c r="AY3" s="1875"/>
      <c r="AZ3" s="1875"/>
      <c r="BA3" s="1875"/>
      <c r="BB3" s="1875"/>
      <c r="BC3" s="1875"/>
      <c r="BD3" s="1875"/>
      <c r="BE3" s="1875"/>
      <c r="BF3" s="1875"/>
    </row>
    <row r="4" spans="2:58" s="5" customFormat="1" ht="13.5" customHeight="1">
      <c r="B4" s="1897" t="s">
        <v>63</v>
      </c>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c r="AR4" s="1897"/>
      <c r="AS4" s="1897"/>
      <c r="AT4" s="1897"/>
      <c r="AU4" s="1897"/>
      <c r="AV4" s="1897"/>
      <c r="AW4" s="1897"/>
      <c r="AX4" s="1897"/>
      <c r="AY4" s="1897"/>
      <c r="AZ4" s="1897"/>
      <c r="BA4" s="1897"/>
      <c r="BB4" s="1897"/>
      <c r="BC4" s="1897"/>
      <c r="BD4" s="1897"/>
      <c r="BE4" s="1897"/>
      <c r="BF4" s="1897"/>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7" t="s">
        <v>41</v>
      </c>
      <c r="C6" s="1877"/>
      <c r="D6" s="1877"/>
      <c r="E6" s="1877"/>
      <c r="F6" s="1877"/>
      <c r="G6" s="1877"/>
      <c r="H6" s="1877"/>
      <c r="I6" s="1877"/>
      <c r="J6" s="1877"/>
      <c r="K6" s="1877"/>
      <c r="L6" s="1877"/>
      <c r="M6" s="1877"/>
      <c r="N6" s="1877"/>
      <c r="O6" s="1877"/>
      <c r="P6" s="1877"/>
      <c r="Q6" s="1877"/>
      <c r="R6" s="1873"/>
      <c r="S6" s="1873"/>
      <c r="T6" s="1873"/>
      <c r="U6" s="1873"/>
      <c r="V6" s="1873"/>
      <c r="W6" s="1873"/>
      <c r="X6" s="1873"/>
      <c r="Y6" s="1873"/>
      <c r="Z6" s="1873"/>
      <c r="AA6" s="1873"/>
      <c r="AB6" s="1873"/>
      <c r="AC6" s="1873"/>
      <c r="AD6" s="1873"/>
      <c r="AE6" s="1873"/>
      <c r="AF6" s="1873"/>
      <c r="AG6" s="1873"/>
      <c r="AH6" s="1873"/>
      <c r="AI6" s="1873"/>
      <c r="AJ6" s="1873"/>
      <c r="AK6" s="1873"/>
      <c r="AL6" s="1873"/>
      <c r="AM6" s="1873"/>
      <c r="AN6" s="1873"/>
      <c r="AO6" s="1873"/>
      <c r="AP6" s="1873"/>
      <c r="AQ6" s="1873"/>
      <c r="AR6" s="1873"/>
      <c r="AS6" s="1873"/>
      <c r="AT6" s="1873"/>
      <c r="AU6" s="1873"/>
      <c r="AV6" s="1873"/>
      <c r="AW6" s="1873"/>
      <c r="AX6" s="1873"/>
      <c r="AY6" s="1873"/>
      <c r="AZ6" s="1873"/>
      <c r="BA6" s="1873"/>
      <c r="BB6" s="1873"/>
      <c r="BC6" s="1873"/>
      <c r="BD6" s="1873"/>
      <c r="BE6" s="1873"/>
      <c r="BF6" s="1873"/>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7" t="s">
        <v>64</v>
      </c>
      <c r="C9" s="1877"/>
      <c r="D9" s="1877"/>
      <c r="E9" s="1877"/>
      <c r="F9" s="1877"/>
      <c r="G9" s="1877"/>
      <c r="H9" s="1877"/>
      <c r="I9" s="1877"/>
      <c r="J9" s="1877"/>
      <c r="K9" s="1877"/>
      <c r="L9" s="1877"/>
      <c r="M9" s="1877"/>
      <c r="N9" s="1877"/>
      <c r="O9" s="1877"/>
      <c r="P9" s="1877"/>
      <c r="Q9" s="1877"/>
      <c r="R9" s="1877"/>
      <c r="S9" s="1877"/>
      <c r="T9" s="1877"/>
      <c r="U9" s="1877"/>
      <c r="V9" s="1877"/>
      <c r="W9" s="1877"/>
      <c r="X9" s="1877"/>
      <c r="Y9" s="1877"/>
      <c r="Z9" s="1877"/>
      <c r="AA9" s="1877"/>
      <c r="AB9" s="1877"/>
      <c r="AC9" s="1877"/>
      <c r="AD9" s="1877"/>
      <c r="AE9" s="1877"/>
      <c r="AF9" s="1877"/>
      <c r="AG9" s="1877"/>
      <c r="AH9" s="1877"/>
      <c r="AI9" s="1877"/>
      <c r="AJ9" s="1877"/>
      <c r="AK9" s="1877"/>
      <c r="AL9" s="1877"/>
      <c r="AM9" s="1877"/>
      <c r="AN9" s="1877"/>
      <c r="AO9" s="1877"/>
      <c r="AP9" s="1877"/>
      <c r="AQ9" s="1877"/>
      <c r="AR9" s="1877"/>
      <c r="AS9" s="1877"/>
      <c r="AT9" s="1877"/>
      <c r="AU9" s="1877"/>
      <c r="AV9" s="1877"/>
      <c r="AW9" s="1877"/>
      <c r="AX9" s="1877"/>
      <c r="AY9" s="1877"/>
      <c r="AZ9" s="1877"/>
      <c r="BA9" s="1877"/>
      <c r="BB9" s="1877"/>
      <c r="BC9" s="1877"/>
      <c r="BD9" s="1877"/>
      <c r="BE9" s="1877"/>
      <c r="BF9" s="1877"/>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91" t="s">
        <v>4</v>
      </c>
      <c r="E11" s="1891"/>
      <c r="F11" s="1313" t="s">
        <v>38</v>
      </c>
      <c r="G11" s="1313"/>
      <c r="H11" s="1313"/>
      <c r="I11" s="1313"/>
      <c r="J11" s="1314"/>
      <c r="K11" s="1314"/>
      <c r="L11" s="1314"/>
      <c r="M11" s="1314"/>
      <c r="N11" s="1314"/>
      <c r="O11" s="1314"/>
      <c r="P11" s="1314"/>
      <c r="Q11" s="1314"/>
      <c r="R11" s="1898" t="s">
        <v>255</v>
      </c>
      <c r="S11" s="1891" t="s">
        <v>4</v>
      </c>
      <c r="T11" s="1891"/>
      <c r="U11" s="1313" t="s">
        <v>65</v>
      </c>
      <c r="V11" s="1313"/>
      <c r="W11" s="1313"/>
      <c r="X11" s="1314"/>
      <c r="Y11" s="1314"/>
      <c r="Z11" s="1314"/>
      <c r="AA11" s="1313"/>
      <c r="AB11" s="1314"/>
      <c r="AC11" s="1314"/>
      <c r="AD11" s="1314"/>
      <c r="AE11" s="1314"/>
      <c r="AF11" s="1891" t="s">
        <v>4</v>
      </c>
      <c r="AG11" s="1891"/>
      <c r="AH11" s="1313" t="s">
        <v>66</v>
      </c>
      <c r="AI11" s="1313"/>
      <c r="AJ11" s="1313"/>
      <c r="AK11" s="1313"/>
      <c r="AL11" s="1314"/>
      <c r="AM11" s="1314"/>
      <c r="AN11" s="1314"/>
      <c r="AO11" s="1314"/>
      <c r="AP11" s="1314"/>
      <c r="AQ11" s="1898" t="s">
        <v>254</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98"/>
      <c r="S12" s="1891" t="s">
        <v>4</v>
      </c>
      <c r="T12" s="1891"/>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98"/>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91" t="s">
        <v>4</v>
      </c>
      <c r="E14" s="1891"/>
      <c r="F14" s="1313" t="s">
        <v>39</v>
      </c>
      <c r="G14" s="1313"/>
      <c r="H14" s="1313"/>
      <c r="I14" s="1313"/>
      <c r="J14" s="1314"/>
      <c r="K14" s="1314"/>
      <c r="L14" s="1313"/>
      <c r="M14" s="1313"/>
      <c r="N14" s="1313"/>
      <c r="O14" s="1313"/>
      <c r="P14" s="1314"/>
      <c r="Q14" s="1314"/>
      <c r="R14" s="1314"/>
      <c r="S14" s="1891" t="s">
        <v>4</v>
      </c>
      <c r="T14" s="1891"/>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77" t="s">
        <v>69</v>
      </c>
      <c r="C17" s="1877"/>
      <c r="D17" s="1877"/>
      <c r="E17" s="1877"/>
      <c r="F17" s="1877"/>
      <c r="G17" s="1877"/>
      <c r="H17" s="1877"/>
      <c r="I17" s="1877"/>
      <c r="J17" s="1877"/>
      <c r="K17" s="1877"/>
      <c r="L17" s="1877"/>
      <c r="M17" s="1877"/>
      <c r="N17" s="1877"/>
      <c r="O17" s="1877"/>
      <c r="P17" s="1877"/>
      <c r="Q17" s="1877"/>
      <c r="R17" s="1314"/>
      <c r="S17" s="1891" t="s">
        <v>4</v>
      </c>
      <c r="T17" s="1891"/>
      <c r="U17" s="1313" t="s">
        <v>70</v>
      </c>
      <c r="V17" s="1313"/>
      <c r="W17" s="1313"/>
      <c r="X17" s="1314"/>
      <c r="Y17" s="1314"/>
      <c r="Z17" s="1314"/>
      <c r="AA17" s="1314"/>
      <c r="AB17" s="1314"/>
      <c r="AC17" s="1314"/>
      <c r="AD17" s="1314"/>
      <c r="AE17" s="1314"/>
      <c r="AF17" s="1891" t="s">
        <v>4</v>
      </c>
      <c r="AG17" s="1891"/>
      <c r="AH17" s="1313" t="s">
        <v>71</v>
      </c>
      <c r="AI17" s="1314"/>
      <c r="AJ17" s="1313"/>
      <c r="AK17" s="1314"/>
      <c r="AL17" s="1314"/>
      <c r="AM17" s="1314"/>
      <c r="AN17" s="1314"/>
      <c r="AO17" s="1314"/>
      <c r="AP17" s="1314"/>
      <c r="AQ17" s="1314"/>
      <c r="AR17" s="1314"/>
      <c r="AS17" s="1891" t="s">
        <v>4</v>
      </c>
      <c r="AT17" s="1891"/>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77" t="s">
        <v>72</v>
      </c>
      <c r="C20" s="1877"/>
      <c r="D20" s="1877"/>
      <c r="E20" s="1877"/>
      <c r="F20" s="1877"/>
      <c r="G20" s="1877"/>
      <c r="H20" s="1877"/>
      <c r="I20" s="1877"/>
      <c r="J20" s="1877"/>
      <c r="K20" s="1877"/>
      <c r="L20" s="1877"/>
      <c r="M20" s="1877"/>
      <c r="N20" s="1877"/>
      <c r="O20" s="1877"/>
      <c r="P20" s="1877"/>
      <c r="Q20" s="1877"/>
      <c r="R20" s="1895"/>
      <c r="S20" s="1895"/>
      <c r="T20" s="1895"/>
      <c r="U20" s="1895"/>
      <c r="V20" s="1895"/>
      <c r="W20" s="1895"/>
      <c r="X20" s="1895"/>
      <c r="Y20" s="1895"/>
      <c r="Z20" s="1895"/>
      <c r="AA20" s="1895"/>
      <c r="AB20" s="1895"/>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77" t="s">
        <v>73</v>
      </c>
      <c r="C23" s="1877"/>
      <c r="D23" s="1877"/>
      <c r="E23" s="1877"/>
      <c r="F23" s="1877"/>
      <c r="G23" s="1877"/>
      <c r="H23" s="1877"/>
      <c r="I23" s="1877"/>
      <c r="J23" s="1877"/>
      <c r="K23" s="1877"/>
      <c r="L23" s="1877"/>
      <c r="M23" s="1877"/>
      <c r="N23" s="1877"/>
      <c r="O23" s="1877"/>
      <c r="P23" s="1877"/>
      <c r="Q23" s="1877"/>
      <c r="R23" s="1314"/>
      <c r="S23" s="1891" t="s">
        <v>4</v>
      </c>
      <c r="T23" s="1891"/>
      <c r="U23" s="1313" t="s">
        <v>74</v>
      </c>
      <c r="V23" s="1313"/>
      <c r="W23" s="1313"/>
      <c r="X23" s="1313"/>
      <c r="Y23" s="1313"/>
      <c r="Z23" s="1314"/>
      <c r="AA23" s="1314"/>
      <c r="AB23" s="1314"/>
      <c r="AC23" s="1314"/>
      <c r="AD23" s="1314"/>
      <c r="AE23" s="1314"/>
      <c r="AF23" s="1891" t="s">
        <v>124</v>
      </c>
      <c r="AG23" s="1891"/>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77" t="s">
        <v>76</v>
      </c>
      <c r="C26" s="1877"/>
      <c r="D26" s="1877"/>
      <c r="E26" s="1877"/>
      <c r="F26" s="1877"/>
      <c r="G26" s="1877"/>
      <c r="H26" s="1877"/>
      <c r="I26" s="1877"/>
      <c r="J26" s="1877"/>
      <c r="K26" s="1877"/>
      <c r="L26" s="1877"/>
      <c r="M26" s="1877"/>
      <c r="N26" s="1877"/>
      <c r="O26" s="1877"/>
      <c r="P26" s="1877"/>
      <c r="Q26" s="1877"/>
      <c r="R26" s="1893"/>
      <c r="S26" s="1893"/>
      <c r="T26" s="1893"/>
      <c r="U26" s="1893"/>
      <c r="V26" s="1893"/>
      <c r="W26" s="1893"/>
      <c r="X26" s="1893"/>
      <c r="Y26" s="1893"/>
      <c r="Z26" s="1893"/>
      <c r="AA26" s="1893"/>
      <c r="AB26" s="1893"/>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77" t="s">
        <v>77</v>
      </c>
      <c r="C29" s="1877"/>
      <c r="D29" s="1877"/>
      <c r="E29" s="1877"/>
      <c r="F29" s="1877"/>
      <c r="G29" s="1877"/>
      <c r="H29" s="1877"/>
      <c r="I29" s="1877"/>
      <c r="J29" s="1877"/>
      <c r="K29" s="1877"/>
      <c r="L29" s="1877"/>
      <c r="M29" s="1877"/>
      <c r="N29" s="1877"/>
      <c r="O29" s="1877"/>
      <c r="P29" s="1877"/>
      <c r="Q29" s="1877"/>
      <c r="R29" s="1893"/>
      <c r="S29" s="1893"/>
      <c r="T29" s="1893"/>
      <c r="U29" s="1893"/>
      <c r="V29" s="1893"/>
      <c r="W29" s="1893"/>
      <c r="X29" s="1893"/>
      <c r="Y29" s="1893"/>
      <c r="Z29" s="1893"/>
      <c r="AA29" s="1893"/>
      <c r="AB29" s="1893"/>
      <c r="AC29" s="1313" t="s">
        <v>5</v>
      </c>
      <c r="AD29" s="1314"/>
      <c r="AE29" s="1314"/>
      <c r="AF29" s="1896"/>
      <c r="AG29" s="1896"/>
      <c r="AH29" s="1896"/>
      <c r="AI29" s="1896"/>
      <c r="AJ29" s="1896"/>
      <c r="AK29" s="1896"/>
      <c r="AL29" s="1896"/>
      <c r="AM29" s="1896"/>
      <c r="AN29" s="1896"/>
      <c r="AO29" s="1896"/>
      <c r="AP29" s="1896"/>
      <c r="AQ29" s="1896"/>
      <c r="AR29" s="1896"/>
      <c r="AS29" s="1896"/>
      <c r="AT29" s="1896"/>
      <c r="AU29" s="1896"/>
      <c r="AV29" s="1896"/>
      <c r="AW29" s="1896"/>
      <c r="AX29" s="1896"/>
      <c r="AY29" s="1896"/>
      <c r="AZ29" s="1896"/>
      <c r="BA29" s="1896"/>
      <c r="BB29" s="1896"/>
      <c r="BC29" s="1896"/>
      <c r="BD29" s="1896"/>
      <c r="BE29" s="1314"/>
      <c r="BF29" s="1314"/>
      <c r="BV29" s="1883"/>
      <c r="BW29" s="1883"/>
      <c r="BX29" s="1883"/>
      <c r="BY29" s="1883"/>
      <c r="BZ29" s="1883"/>
      <c r="CA29" s="1883"/>
      <c r="CB29" s="1883"/>
      <c r="CC29" s="1883"/>
      <c r="CD29" s="1883"/>
      <c r="CE29" s="1883"/>
      <c r="CF29" s="1883"/>
      <c r="CG29" s="1883"/>
      <c r="CH29" s="1883"/>
      <c r="CI29" s="1883"/>
      <c r="CJ29" s="1883"/>
      <c r="CK29" s="1883"/>
      <c r="CL29" s="1883"/>
      <c r="CM29" s="1883"/>
      <c r="CN29" s="1883"/>
      <c r="CO29" s="1883"/>
      <c r="CP29" s="1883"/>
      <c r="CQ29" s="1883"/>
      <c r="CR29" s="1883"/>
      <c r="CS29" s="1883"/>
      <c r="CT29" s="1883"/>
      <c r="CU29" s="1883"/>
      <c r="CV29" s="1883"/>
      <c r="CW29" s="1883"/>
      <c r="CX29" s="1883"/>
      <c r="CY29" s="1883"/>
      <c r="CZ29" s="1883"/>
      <c r="DA29" s="1883"/>
      <c r="DB29" s="1883"/>
      <c r="DC29" s="1883"/>
      <c r="DD29" s="1883"/>
      <c r="DE29" s="1883"/>
      <c r="DF29" s="1883"/>
      <c r="DG29" s="1883"/>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83"/>
      <c r="BW30" s="1883"/>
      <c r="BX30" s="1883"/>
      <c r="BY30" s="1883"/>
      <c r="BZ30" s="1883"/>
      <c r="CA30" s="1883"/>
      <c r="CB30" s="1883"/>
      <c r="CC30" s="1883"/>
      <c r="CD30" s="1883"/>
      <c r="CE30" s="1883"/>
      <c r="CF30" s="1883"/>
      <c r="CG30" s="1883"/>
      <c r="CH30" s="1883"/>
      <c r="CI30" s="1883"/>
      <c r="CJ30" s="1883"/>
      <c r="CK30" s="1883"/>
      <c r="CL30" s="1883"/>
      <c r="CM30" s="1883"/>
      <c r="CN30" s="1883"/>
      <c r="CO30" s="1883"/>
      <c r="CP30" s="1883"/>
      <c r="CQ30" s="1883"/>
      <c r="CR30" s="1883"/>
      <c r="CS30" s="1883"/>
      <c r="CT30" s="1883"/>
      <c r="CU30" s="1883"/>
      <c r="CV30" s="1883"/>
      <c r="CW30" s="1883"/>
      <c r="CX30" s="1883"/>
      <c r="CY30" s="1883"/>
      <c r="CZ30" s="1883"/>
      <c r="DA30" s="1883"/>
      <c r="DB30" s="1883"/>
      <c r="DC30" s="1883"/>
      <c r="DD30" s="1883"/>
      <c r="DE30" s="1883"/>
      <c r="DF30" s="1883"/>
      <c r="DG30" s="1883"/>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83"/>
      <c r="BW31" s="1883"/>
      <c r="BX31" s="1883"/>
      <c r="BY31" s="1883"/>
      <c r="BZ31" s="1883"/>
      <c r="CA31" s="1883"/>
      <c r="CB31" s="1883"/>
      <c r="CC31" s="1883"/>
      <c r="CD31" s="1883"/>
      <c r="CE31" s="1883"/>
      <c r="CF31" s="1883"/>
      <c r="CG31" s="1883"/>
      <c r="CH31" s="1883"/>
      <c r="CI31" s="1883"/>
      <c r="CJ31" s="1883"/>
      <c r="CK31" s="1883"/>
      <c r="CL31" s="1883"/>
      <c r="CM31" s="1883"/>
      <c r="CN31" s="1883"/>
      <c r="CO31" s="1883"/>
      <c r="CP31" s="1883"/>
      <c r="CQ31" s="1883"/>
      <c r="CR31" s="1883"/>
      <c r="CS31" s="1883"/>
      <c r="CT31" s="1883"/>
      <c r="CU31" s="1883"/>
      <c r="CV31" s="1883"/>
      <c r="CW31" s="1883"/>
      <c r="CX31" s="1883"/>
      <c r="CY31" s="1883"/>
      <c r="CZ31" s="1883"/>
      <c r="DA31" s="1883"/>
      <c r="DB31" s="1883"/>
      <c r="DC31" s="1883"/>
      <c r="DD31" s="1883"/>
      <c r="DE31" s="1883"/>
      <c r="DF31" s="1883"/>
      <c r="DG31" s="1883"/>
    </row>
    <row r="32" spans="2:111" s="5" customFormat="1" ht="13.5" customHeight="1">
      <c r="B32" s="1877" t="s">
        <v>78</v>
      </c>
      <c r="C32" s="1877"/>
      <c r="D32" s="1877"/>
      <c r="E32" s="1877"/>
      <c r="F32" s="1877"/>
      <c r="G32" s="1877"/>
      <c r="H32" s="1877"/>
      <c r="I32" s="1877"/>
      <c r="J32" s="1877"/>
      <c r="K32" s="1877"/>
      <c r="L32" s="1877"/>
      <c r="M32" s="1877"/>
      <c r="N32" s="1877"/>
      <c r="O32" s="1877"/>
      <c r="P32" s="1877"/>
      <c r="Q32" s="1877"/>
      <c r="R32" s="1877"/>
      <c r="S32" s="1877"/>
      <c r="T32" s="1877"/>
      <c r="U32" s="1877"/>
      <c r="V32" s="1877"/>
      <c r="W32" s="1877"/>
      <c r="X32" s="1877"/>
      <c r="Y32" s="1877"/>
      <c r="Z32" s="1877"/>
      <c r="AA32" s="1877"/>
      <c r="AB32" s="1877"/>
      <c r="AC32" s="1877"/>
      <c r="AD32" s="1877"/>
      <c r="AE32" s="1877"/>
      <c r="AF32" s="1877"/>
      <c r="AG32" s="1877"/>
      <c r="AH32" s="1877"/>
      <c r="AI32" s="1877"/>
      <c r="AJ32" s="1877"/>
      <c r="AK32" s="1877"/>
      <c r="AL32" s="1877"/>
      <c r="AM32" s="1877"/>
      <c r="AN32" s="1877"/>
      <c r="AO32" s="1877"/>
      <c r="AP32" s="1877"/>
      <c r="AQ32" s="1877"/>
      <c r="AR32" s="1877"/>
      <c r="AS32" s="1877"/>
      <c r="AT32" s="1877"/>
      <c r="AU32" s="1877"/>
      <c r="AV32" s="1877"/>
      <c r="AW32" s="1877"/>
      <c r="AX32" s="1877"/>
      <c r="AY32" s="1877"/>
      <c r="AZ32" s="1877"/>
      <c r="BA32" s="1877"/>
      <c r="BB32" s="1877"/>
      <c r="BC32" s="1877"/>
      <c r="BD32" s="1877"/>
      <c r="BE32" s="1877"/>
      <c r="BF32" s="1877"/>
    </row>
    <row r="33" spans="2:73" s="5" customFormat="1" ht="13.5" customHeight="1">
      <c r="B33" s="1314"/>
      <c r="C33" s="1314"/>
      <c r="D33" s="1313"/>
      <c r="E33" s="1313"/>
      <c r="F33" s="1871" t="s">
        <v>79</v>
      </c>
      <c r="G33" s="1871"/>
      <c r="H33" s="1871"/>
      <c r="I33" s="1871"/>
      <c r="J33" s="1871"/>
      <c r="K33" s="1871"/>
      <c r="L33" s="1871"/>
      <c r="M33" s="1871"/>
      <c r="N33" s="1871"/>
      <c r="O33" s="1871"/>
      <c r="P33" s="1313"/>
      <c r="Q33" s="1313"/>
      <c r="R33" s="1869"/>
      <c r="S33" s="1869"/>
      <c r="T33" s="1869"/>
      <c r="U33" s="1869"/>
      <c r="V33" s="1869"/>
      <c r="W33" s="1869"/>
      <c r="X33" s="1869"/>
      <c r="Y33" s="1869"/>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71" t="s">
        <v>81</v>
      </c>
      <c r="G34" s="1871"/>
      <c r="H34" s="1871"/>
      <c r="I34" s="1871"/>
      <c r="J34" s="1871"/>
      <c r="K34" s="1871"/>
      <c r="L34" s="1871"/>
      <c r="M34" s="1871"/>
      <c r="N34" s="1871"/>
      <c r="O34" s="1871"/>
      <c r="P34" s="1313"/>
      <c r="Q34" s="1313"/>
      <c r="R34" s="1869"/>
      <c r="S34" s="1869"/>
      <c r="T34" s="1869"/>
      <c r="U34" s="1869"/>
      <c r="V34" s="1869"/>
      <c r="W34" s="1869"/>
      <c r="X34" s="1869"/>
      <c r="Y34" s="1869"/>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77" t="s">
        <v>82</v>
      </c>
      <c r="C37" s="1877"/>
      <c r="D37" s="1877"/>
      <c r="E37" s="1877"/>
      <c r="F37" s="1877"/>
      <c r="G37" s="1877"/>
      <c r="H37" s="1877"/>
      <c r="I37" s="1877"/>
      <c r="J37" s="1877"/>
      <c r="K37" s="1877"/>
      <c r="L37" s="1877"/>
      <c r="M37" s="1877"/>
      <c r="N37" s="1877"/>
      <c r="O37" s="1877"/>
      <c r="P37" s="1877"/>
      <c r="Q37" s="1877"/>
      <c r="R37" s="1877"/>
      <c r="S37" s="1877"/>
      <c r="T37" s="1877"/>
      <c r="U37" s="1877"/>
      <c r="V37" s="1877"/>
      <c r="W37" s="1877"/>
      <c r="X37" s="1877"/>
      <c r="Y37" s="1877"/>
      <c r="Z37" s="1877"/>
      <c r="AA37" s="1877"/>
      <c r="AB37" s="1877"/>
      <c r="AC37" s="1877"/>
      <c r="AD37" s="1877"/>
      <c r="AE37" s="1877"/>
      <c r="AF37" s="1877"/>
      <c r="AG37" s="1877"/>
      <c r="AH37" s="1877"/>
      <c r="AI37" s="1877"/>
      <c r="AJ37" s="1877"/>
      <c r="AK37" s="1877"/>
      <c r="AL37" s="1877"/>
      <c r="AM37" s="1877"/>
      <c r="AN37" s="1877"/>
      <c r="AO37" s="1877"/>
      <c r="AP37" s="1877"/>
      <c r="AQ37" s="1877"/>
      <c r="AR37" s="1877"/>
      <c r="AS37" s="1877"/>
      <c r="AT37" s="1877"/>
      <c r="AU37" s="1877"/>
      <c r="AV37" s="1877"/>
      <c r="AW37" s="1877"/>
      <c r="AX37" s="1877"/>
      <c r="AY37" s="1877"/>
      <c r="AZ37" s="1877"/>
      <c r="BA37" s="1877"/>
      <c r="BB37" s="1877"/>
      <c r="BC37" s="1877"/>
      <c r="BD37" s="1877"/>
      <c r="BE37" s="1877"/>
      <c r="BF37" s="1877"/>
    </row>
    <row r="38" spans="2:73" s="5" customFormat="1" ht="13.5" customHeight="1">
      <c r="B38" s="1313"/>
      <c r="C38" s="1314"/>
      <c r="D38" s="1313"/>
      <c r="E38" s="1313"/>
      <c r="F38" s="1871" t="s">
        <v>83</v>
      </c>
      <c r="G38" s="1871"/>
      <c r="H38" s="1871"/>
      <c r="I38" s="1871"/>
      <c r="J38" s="1871"/>
      <c r="K38" s="1871"/>
      <c r="L38" s="1871"/>
      <c r="M38" s="1871"/>
      <c r="N38" s="1871"/>
      <c r="O38" s="1871"/>
      <c r="P38" s="1313"/>
      <c r="Q38" s="1313"/>
      <c r="R38" s="1894"/>
      <c r="S38" s="1894"/>
      <c r="T38" s="1894"/>
      <c r="U38" s="1894"/>
      <c r="V38" s="1894"/>
      <c r="W38" s="1894"/>
      <c r="X38" s="1894"/>
      <c r="Y38" s="1894"/>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71" t="s">
        <v>85</v>
      </c>
      <c r="G39" s="1871"/>
      <c r="H39" s="1871"/>
      <c r="I39" s="1871"/>
      <c r="J39" s="1871"/>
      <c r="K39" s="1871"/>
      <c r="L39" s="1871"/>
      <c r="M39" s="1871"/>
      <c r="N39" s="1871"/>
      <c r="O39" s="1871"/>
      <c r="P39" s="1313"/>
      <c r="Q39" s="1313"/>
      <c r="R39" s="1894"/>
      <c r="S39" s="1894"/>
      <c r="T39" s="1894"/>
      <c r="U39" s="1894"/>
      <c r="V39" s="1894"/>
      <c r="W39" s="1894"/>
      <c r="X39" s="1894"/>
      <c r="Y39" s="1894"/>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71" t="s">
        <v>86</v>
      </c>
      <c r="G40" s="1871"/>
      <c r="H40" s="1871"/>
      <c r="I40" s="1871"/>
      <c r="J40" s="1871"/>
      <c r="K40" s="1871"/>
      <c r="L40" s="1871"/>
      <c r="M40" s="1871"/>
      <c r="N40" s="1871"/>
      <c r="O40" s="1871"/>
      <c r="P40" s="1313"/>
      <c r="Q40" s="1313"/>
      <c r="R40" s="1314"/>
      <c r="S40" s="1314"/>
      <c r="T40" s="1316" t="s">
        <v>6</v>
      </c>
      <c r="U40" s="1892"/>
      <c r="V40" s="1892"/>
      <c r="W40" s="1892"/>
      <c r="X40" s="1313" t="s">
        <v>7</v>
      </c>
      <c r="Y40" s="1314"/>
      <c r="Z40" s="1314"/>
      <c r="AA40" s="1314"/>
      <c r="AB40" s="1314"/>
      <c r="AC40" s="1316" t="s">
        <v>8</v>
      </c>
      <c r="AD40" s="1892"/>
      <c r="AE40" s="1892"/>
      <c r="AF40" s="1892"/>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71" t="s">
        <v>87</v>
      </c>
      <c r="G41" s="1871"/>
      <c r="H41" s="1871"/>
      <c r="I41" s="1871"/>
      <c r="J41" s="1871"/>
      <c r="K41" s="1871"/>
      <c r="L41" s="1871"/>
      <c r="M41" s="1871"/>
      <c r="N41" s="1871"/>
      <c r="O41" s="1871"/>
      <c r="P41" s="1313"/>
      <c r="Q41" s="1313"/>
      <c r="R41" s="1869"/>
      <c r="S41" s="1869"/>
      <c r="T41" s="1869"/>
      <c r="U41" s="1869"/>
      <c r="V41" s="1869"/>
      <c r="W41" s="1869"/>
      <c r="X41" s="1869"/>
      <c r="Y41" s="1869"/>
      <c r="Z41" s="1869"/>
      <c r="AA41" s="1869"/>
      <c r="AB41" s="1869"/>
      <c r="AC41" s="1869"/>
      <c r="AD41" s="1869"/>
      <c r="AE41" s="1869"/>
      <c r="AF41" s="1869"/>
      <c r="AG41" s="1869"/>
      <c r="AH41" s="1869"/>
      <c r="AI41" s="1313"/>
      <c r="AJ41" s="1314"/>
      <c r="AK41" s="1313"/>
      <c r="AL41" s="1314"/>
      <c r="AM41" s="1316" t="s">
        <v>9</v>
      </c>
      <c r="AN41" s="1869"/>
      <c r="AO41" s="1869"/>
      <c r="AP41" s="1869"/>
      <c r="AQ41" s="1869"/>
      <c r="AR41" s="1869"/>
      <c r="AS41" s="1869"/>
      <c r="AT41" s="1869"/>
      <c r="AU41" s="1869"/>
      <c r="AV41" s="1869"/>
      <c r="AW41" s="1869"/>
      <c r="AX41" s="1869"/>
      <c r="AY41" s="1869"/>
      <c r="AZ41" s="1869"/>
      <c r="BA41" s="1869"/>
      <c r="BB41" s="1869"/>
      <c r="BC41" s="1869"/>
      <c r="BD41" s="1869"/>
      <c r="BE41" s="1313"/>
      <c r="BF41" s="1314"/>
      <c r="BL41" s="5" t="s">
        <v>211</v>
      </c>
      <c r="BM41" s="5" t="s">
        <v>212</v>
      </c>
      <c r="BN41" s="5" t="s">
        <v>213</v>
      </c>
      <c r="BO41" s="5" t="s">
        <v>214</v>
      </c>
      <c r="BP41" s="5" t="s">
        <v>215</v>
      </c>
      <c r="BQ41" s="5" t="s">
        <v>216</v>
      </c>
      <c r="BR41" s="5" t="s">
        <v>217</v>
      </c>
      <c r="BS41" s="5" t="s">
        <v>218</v>
      </c>
      <c r="BT41" s="5" t="s">
        <v>219</v>
      </c>
      <c r="BU41" s="5" t="s">
        <v>220</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77" t="s">
        <v>88</v>
      </c>
      <c r="C44" s="1877"/>
      <c r="D44" s="1877"/>
      <c r="E44" s="1877"/>
      <c r="F44" s="1877"/>
      <c r="G44" s="1877"/>
      <c r="H44" s="1877"/>
      <c r="I44" s="1877"/>
      <c r="J44" s="1877"/>
      <c r="K44" s="1877"/>
      <c r="L44" s="1877"/>
      <c r="M44" s="1877"/>
      <c r="N44" s="1877"/>
      <c r="O44" s="1877"/>
      <c r="P44" s="1877"/>
      <c r="Q44" s="1877"/>
      <c r="R44" s="1314"/>
      <c r="S44" s="1891" t="s">
        <v>4</v>
      </c>
      <c r="T44" s="1891"/>
      <c r="U44" s="1313" t="s">
        <v>40</v>
      </c>
      <c r="V44" s="1314"/>
      <c r="W44" s="1314"/>
      <c r="X44" s="1314"/>
      <c r="Y44" s="1314"/>
      <c r="Z44" s="1314"/>
      <c r="AA44" s="1314"/>
      <c r="AB44" s="1891" t="s">
        <v>4</v>
      </c>
      <c r="AC44" s="1891"/>
      <c r="AD44" s="1323" t="s">
        <v>282</v>
      </c>
      <c r="AE44" s="1314"/>
      <c r="AF44" s="1314"/>
      <c r="AG44" s="1314"/>
      <c r="AH44" s="1314"/>
      <c r="AI44" s="1314"/>
      <c r="AJ44" s="1891" t="s">
        <v>4</v>
      </c>
      <c r="AK44" s="1891"/>
      <c r="AL44" s="1323" t="s">
        <v>89</v>
      </c>
      <c r="AM44" s="1314"/>
      <c r="AN44" s="1314"/>
      <c r="AO44" s="1314"/>
      <c r="AP44" s="1314"/>
      <c r="AQ44" s="1314"/>
      <c r="AR44" s="1314"/>
      <c r="AS44" s="1323"/>
      <c r="AT44" s="1891" t="s">
        <v>4</v>
      </c>
      <c r="AU44" s="1891"/>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77" t="s">
        <v>91</v>
      </c>
      <c r="C48" s="1877"/>
      <c r="D48" s="1877"/>
      <c r="E48" s="1877"/>
      <c r="F48" s="1877"/>
      <c r="G48" s="1877"/>
      <c r="H48" s="1877"/>
      <c r="I48" s="1877"/>
      <c r="J48" s="1877"/>
      <c r="K48" s="1877"/>
      <c r="L48" s="1877"/>
      <c r="M48" s="1877"/>
      <c r="N48" s="1877"/>
      <c r="O48" s="1877"/>
      <c r="P48" s="1877"/>
      <c r="Q48" s="1877"/>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c r="AN48" s="1873"/>
      <c r="AO48" s="1873"/>
      <c r="AP48" s="1873"/>
      <c r="AQ48" s="1873"/>
      <c r="AR48" s="1873"/>
      <c r="AS48" s="1873"/>
      <c r="AT48" s="1873"/>
      <c r="AU48" s="1873"/>
      <c r="AV48" s="1873"/>
      <c r="AW48" s="1873"/>
      <c r="AX48" s="1873"/>
      <c r="AY48" s="1873"/>
      <c r="AZ48" s="1873"/>
      <c r="BA48" s="1873"/>
      <c r="BB48" s="1873"/>
      <c r="BC48" s="1873"/>
      <c r="BD48" s="1873"/>
      <c r="BE48" s="1873"/>
      <c r="BF48" s="1873"/>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77" t="s">
        <v>92</v>
      </c>
      <c r="C51" s="1877"/>
      <c r="D51" s="1877"/>
      <c r="E51" s="1877"/>
      <c r="F51" s="1877"/>
      <c r="G51" s="1877"/>
      <c r="H51" s="1877"/>
      <c r="I51" s="1877"/>
      <c r="J51" s="1877"/>
      <c r="K51" s="1877"/>
      <c r="L51" s="1877"/>
      <c r="M51" s="1877"/>
      <c r="N51" s="1877"/>
      <c r="O51" s="1877"/>
      <c r="P51" s="1877"/>
      <c r="Q51" s="1877"/>
      <c r="R51" s="1877"/>
      <c r="S51" s="1877"/>
      <c r="T51" s="1877"/>
      <c r="U51" s="1877"/>
      <c r="V51" s="1877"/>
      <c r="W51" s="1877"/>
      <c r="X51" s="1877"/>
      <c r="Y51" s="1877"/>
      <c r="Z51" s="1877"/>
      <c r="AA51" s="1877"/>
      <c r="AB51" s="1877"/>
      <c r="AC51" s="1877"/>
      <c r="AD51" s="1877"/>
      <c r="AE51" s="1877"/>
      <c r="AF51" s="1877"/>
      <c r="AG51" s="1877"/>
      <c r="AH51" s="1877"/>
      <c r="AI51" s="1877"/>
      <c r="AJ51" s="1877"/>
      <c r="AK51" s="1877"/>
      <c r="AL51" s="1877"/>
      <c r="AM51" s="1877"/>
      <c r="AN51" s="1877"/>
      <c r="AO51" s="1877"/>
      <c r="AP51" s="1877"/>
      <c r="AQ51" s="1877"/>
      <c r="AR51" s="1877"/>
      <c r="AS51" s="1877"/>
      <c r="AT51" s="1877"/>
      <c r="AU51" s="1877"/>
      <c r="AV51" s="1877"/>
      <c r="AW51" s="1877"/>
      <c r="AX51" s="1877"/>
      <c r="AY51" s="1877"/>
      <c r="AZ51" s="1877"/>
      <c r="BA51" s="1877"/>
      <c r="BB51" s="1877"/>
      <c r="BC51" s="1877"/>
      <c r="BD51" s="1877"/>
      <c r="BE51" s="1877"/>
      <c r="BF51" s="1877"/>
    </row>
    <row r="52" spans="2:58" s="5" customFormat="1" ht="13.5" customHeight="1">
      <c r="B52" s="1873"/>
      <c r="C52" s="1873"/>
      <c r="D52" s="1873"/>
      <c r="E52" s="1873"/>
      <c r="F52" s="1873"/>
      <c r="G52" s="1873"/>
      <c r="H52" s="1873"/>
      <c r="I52" s="1873"/>
      <c r="J52" s="1873"/>
      <c r="K52" s="1873"/>
      <c r="L52" s="1873"/>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c r="AN52" s="1873"/>
      <c r="AO52" s="1873"/>
      <c r="AP52" s="1873"/>
      <c r="AQ52" s="1873"/>
      <c r="AR52" s="1873"/>
      <c r="AS52" s="1873"/>
      <c r="AT52" s="1873"/>
      <c r="AU52" s="1873"/>
      <c r="AV52" s="1873"/>
      <c r="AW52" s="1873"/>
      <c r="AX52" s="1873"/>
      <c r="AY52" s="1873"/>
      <c r="AZ52" s="1873"/>
      <c r="BA52" s="1873"/>
      <c r="BB52" s="1873"/>
      <c r="BC52" s="1873"/>
      <c r="BD52" s="1873"/>
      <c r="BE52" s="1873"/>
      <c r="BF52" s="1873"/>
    </row>
    <row r="53" spans="2:58" s="5" customFormat="1" ht="13.5" customHeight="1">
      <c r="B53" s="1873"/>
      <c r="C53" s="1873"/>
      <c r="D53" s="1873"/>
      <c r="E53" s="1873"/>
      <c r="F53" s="1873"/>
      <c r="G53" s="1873"/>
      <c r="H53" s="1873"/>
      <c r="I53" s="1873"/>
      <c r="J53" s="1873"/>
      <c r="K53" s="1873"/>
      <c r="L53" s="1873"/>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c r="AN53" s="1873"/>
      <c r="AO53" s="1873"/>
      <c r="AP53" s="1873"/>
      <c r="AQ53" s="1873"/>
      <c r="AR53" s="1873"/>
      <c r="AS53" s="1873"/>
      <c r="AT53" s="1873"/>
      <c r="AU53" s="1873"/>
      <c r="AV53" s="1873"/>
      <c r="AW53" s="1873"/>
      <c r="AX53" s="1873"/>
      <c r="AY53" s="1873"/>
      <c r="AZ53" s="1873"/>
      <c r="BA53" s="1873"/>
      <c r="BB53" s="1873"/>
      <c r="BC53" s="1873"/>
      <c r="BD53" s="1873"/>
      <c r="BE53" s="1873"/>
      <c r="BF53" s="1873"/>
    </row>
    <row r="54" spans="2:58" s="5" customFormat="1" ht="13.5" customHeight="1">
      <c r="B54" s="1873"/>
      <c r="C54" s="1873"/>
      <c r="D54" s="1873"/>
      <c r="E54" s="1873"/>
      <c r="F54" s="1873"/>
      <c r="G54" s="1873"/>
      <c r="H54" s="1873"/>
      <c r="I54" s="1873"/>
      <c r="J54" s="1873"/>
      <c r="K54" s="1873"/>
      <c r="L54" s="1873"/>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c r="AN54" s="1873"/>
      <c r="AO54" s="1873"/>
      <c r="AP54" s="1873"/>
      <c r="AQ54" s="1873"/>
      <c r="AR54" s="1873"/>
      <c r="AS54" s="1873"/>
      <c r="AT54" s="1873"/>
      <c r="AU54" s="1873"/>
      <c r="AV54" s="1873"/>
      <c r="AW54" s="1873"/>
      <c r="AX54" s="1873"/>
      <c r="AY54" s="1873"/>
      <c r="AZ54" s="1873"/>
      <c r="BA54" s="1873"/>
      <c r="BB54" s="1873"/>
      <c r="BC54" s="1873"/>
      <c r="BD54" s="1873"/>
      <c r="BE54" s="1873"/>
      <c r="BF54" s="1873"/>
    </row>
    <row r="55" spans="2:58" s="5" customFormat="1" ht="13.5" customHeight="1">
      <c r="B55" s="1889"/>
      <c r="C55" s="1889"/>
      <c r="D55" s="1889"/>
      <c r="E55" s="1889"/>
      <c r="F55" s="1889"/>
      <c r="G55" s="1889"/>
      <c r="H55" s="1889"/>
      <c r="I55" s="1889"/>
      <c r="J55" s="1889"/>
      <c r="K55" s="1889"/>
      <c r="L55" s="1889"/>
      <c r="M55" s="1889"/>
      <c r="N55" s="1889"/>
      <c r="O55" s="1889"/>
      <c r="P55" s="1889"/>
      <c r="Q55" s="1889"/>
      <c r="R55" s="1889"/>
      <c r="S55" s="1889"/>
      <c r="T55" s="1889"/>
      <c r="U55" s="1889"/>
      <c r="V55" s="1889"/>
      <c r="W55" s="1889"/>
      <c r="X55" s="1889"/>
      <c r="Y55" s="1889"/>
      <c r="Z55" s="1889"/>
      <c r="AA55" s="1889"/>
      <c r="AB55" s="1889"/>
      <c r="AC55" s="1889"/>
      <c r="AD55" s="1889"/>
      <c r="AE55" s="1889"/>
      <c r="AF55" s="1889"/>
      <c r="AG55" s="1889"/>
      <c r="AH55" s="1889"/>
      <c r="AI55" s="1889"/>
      <c r="AJ55" s="1889"/>
      <c r="AK55" s="1889"/>
      <c r="AL55" s="1889"/>
      <c r="AM55" s="1889"/>
      <c r="AN55" s="1889"/>
      <c r="AO55" s="1889"/>
      <c r="AP55" s="1889"/>
      <c r="AQ55" s="1889"/>
      <c r="AR55" s="1889"/>
      <c r="AS55" s="1889"/>
      <c r="AT55" s="1889"/>
      <c r="AU55" s="1889"/>
      <c r="AV55" s="1889"/>
      <c r="AW55" s="1889"/>
      <c r="AX55" s="1889"/>
      <c r="AY55" s="1889"/>
      <c r="AZ55" s="1889"/>
      <c r="BA55" s="1889"/>
      <c r="BB55" s="1889"/>
      <c r="BC55" s="1889"/>
      <c r="BD55" s="1889"/>
      <c r="BE55" s="1889"/>
      <c r="BF55" s="1889"/>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5"/>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４面に代える書類</vt:lpstr>
      <vt:lpstr>注意</vt:lpstr>
      <vt:lpstr>委任状</vt:lpstr>
      <vt:lpstr>２面(複数申請者)</vt:lpstr>
      <vt:lpstr>２面(複数建築主)</vt:lpstr>
      <vt:lpstr>２面(複数設計者)</vt:lpstr>
      <vt:lpstr>→設計内容説明書 表紙</vt:lpstr>
      <vt:lpstr>構造（W）</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ゲスト登録</vt:lpstr>
      <vt:lpstr>電申2</vt:lpstr>
      <vt:lpstr>電申3</vt:lpstr>
      <vt:lpstr>電申4</vt:lpstr>
      <vt:lpstr>電申5</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'４面に代える書類'!Print_Area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2026-07-01T02:06:55Z</dcterms:modified>
</cp:coreProperties>
</file>